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melik\Downloads\"/>
    </mc:Choice>
  </mc:AlternateContent>
  <xr:revisionPtr revIDLastSave="0" documentId="13_ncr:1_{533D3605-0B6F-4C94-8154-06B488F33ECB}" xr6:coauthVersionLast="47" xr6:coauthVersionMax="47" xr10:uidLastSave="{00000000-0000-0000-0000-000000000000}"/>
  <workbookProtection workbookAlgorithmName="SHA-512" workbookHashValue="KbYuFpmy7fuxxp8T5p0kYMmnoMGUBKJFRsgJoTxP56qwEw9WcYzlmcTV6b19G4fIbrakEmibMJU7vk+4P1B1nw==" workbookSaltValue="QdkYhA/0wNatBxjM62MUjw==" workbookSpinCount="100000" lockStructure="1"/>
  <bookViews>
    <workbookView xWindow="-120" yWindow="-120" windowWidth="29040" windowHeight="15840" tabRatio="328" xr2:uid="{00000000-000D-0000-FFFF-FFFF00000000}"/>
  </bookViews>
  <sheets>
    <sheet name="Ceník služeb" sheetId="2" r:id="rId1"/>
    <sheet name="CN" sheetId="6" state="hidden" r:id="rId2"/>
    <sheet name="formulář" sheetId="1" r:id="rId3"/>
    <sheet name="DAEX" sheetId="7" state="hidden" r:id="rId4"/>
  </sheets>
  <definedNames>
    <definedName name="_xlnm._FilterDatabase" localSheetId="1" hidden="1">CN!$B$13:$B$139</definedName>
    <definedName name="_xlnm.Print_Area" localSheetId="0">'Ceník služeb'!$A$1:$F$61</definedName>
    <definedName name="_xlnm.Print_Area" localSheetId="1">CN!$F$1:$R$139</definedName>
    <definedName name="_xlnm.Print_Area" localSheetId="2">formulář!$A$2:$P$56</definedName>
  </definedNames>
  <calcPr calcId="181029"/>
</workbook>
</file>

<file path=xl/calcChain.xml><?xml version="1.0" encoding="utf-8"?>
<calcChain xmlns="http://schemas.openxmlformats.org/spreadsheetml/2006/main">
  <c r="F14" i="6" l="1"/>
  <c r="F17" i="6"/>
  <c r="BH79" i="1"/>
  <c r="H17" i="2"/>
  <c r="AU16" i="1"/>
  <c r="C17" i="2"/>
  <c r="D17" i="2"/>
  <c r="EO27" i="1" l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63" i="1"/>
  <c r="EO64" i="1"/>
  <c r="EO65" i="1"/>
  <c r="EO66" i="1"/>
  <c r="EO67" i="1"/>
  <c r="EO68" i="1"/>
  <c r="EO69" i="1"/>
  <c r="EO70" i="1"/>
  <c r="EO71" i="1"/>
  <c r="EO72" i="1"/>
  <c r="EO73" i="1"/>
  <c r="EO74" i="1"/>
  <c r="EO75" i="1"/>
  <c r="EO76" i="1"/>
  <c r="EO77" i="1"/>
  <c r="EO78" i="1"/>
  <c r="EO79" i="1"/>
  <c r="EO80" i="1"/>
  <c r="EO81" i="1"/>
  <c r="EO82" i="1"/>
  <c r="EO83" i="1"/>
  <c r="EO84" i="1"/>
  <c r="EO85" i="1"/>
  <c r="EO86" i="1"/>
  <c r="EO87" i="1"/>
  <c r="EO88" i="1"/>
  <c r="EO89" i="1"/>
  <c r="EO90" i="1"/>
  <c r="EO91" i="1"/>
  <c r="EO92" i="1"/>
  <c r="EO93" i="1"/>
  <c r="EO94" i="1"/>
  <c r="EO95" i="1"/>
  <c r="EO96" i="1"/>
  <c r="EO97" i="1"/>
  <c r="EO98" i="1"/>
  <c r="EO99" i="1"/>
  <c r="EO100" i="1"/>
  <c r="EO101" i="1"/>
  <c r="EO102" i="1"/>
  <c r="EO103" i="1"/>
  <c r="EO104" i="1"/>
  <c r="EO105" i="1"/>
  <c r="EO106" i="1"/>
  <c r="EO107" i="1"/>
  <c r="EO108" i="1"/>
  <c r="EO109" i="1"/>
  <c r="EO110" i="1"/>
  <c r="EO111" i="1"/>
  <c r="EO112" i="1"/>
  <c r="EO113" i="1"/>
  <c r="EO114" i="1"/>
  <c r="EO115" i="1"/>
  <c r="EO116" i="1"/>
  <c r="EO117" i="1"/>
  <c r="EO118" i="1"/>
  <c r="EO119" i="1"/>
  <c r="EO120" i="1"/>
  <c r="EO121" i="1"/>
  <c r="EO122" i="1"/>
  <c r="EO123" i="1"/>
  <c r="EO124" i="1"/>
  <c r="EO125" i="1"/>
  <c r="EO126" i="1"/>
  <c r="EO127" i="1"/>
  <c r="EO128" i="1"/>
  <c r="EO129" i="1"/>
  <c r="EO130" i="1"/>
  <c r="EO131" i="1"/>
  <c r="EO132" i="1"/>
  <c r="EO133" i="1"/>
  <c r="EO134" i="1"/>
  <c r="EO135" i="1"/>
  <c r="EO136" i="1"/>
  <c r="EO137" i="1"/>
  <c r="EO138" i="1"/>
  <c r="EO139" i="1"/>
  <c r="EO140" i="1"/>
  <c r="EO141" i="1"/>
  <c r="EO142" i="1"/>
  <c r="EO143" i="1"/>
  <c r="EO144" i="1"/>
  <c r="EO145" i="1"/>
  <c r="EO146" i="1"/>
  <c r="EO147" i="1"/>
  <c r="EO148" i="1"/>
  <c r="EO149" i="1"/>
  <c r="EO150" i="1"/>
  <c r="EO151" i="1"/>
  <c r="EO152" i="1"/>
  <c r="EO153" i="1"/>
  <c r="EO154" i="1"/>
  <c r="EO155" i="1"/>
  <c r="EO156" i="1"/>
  <c r="EO157" i="1"/>
  <c r="EO158" i="1"/>
  <c r="EO159" i="1"/>
  <c r="EO160" i="1"/>
  <c r="EO161" i="1"/>
  <c r="EO162" i="1"/>
  <c r="EO163" i="1"/>
  <c r="EO164" i="1"/>
  <c r="EO165" i="1"/>
  <c r="EO166" i="1"/>
  <c r="EO167" i="1"/>
  <c r="EO168" i="1"/>
  <c r="EO169" i="1"/>
  <c r="EO170" i="1"/>
  <c r="EO171" i="1"/>
  <c r="EO172" i="1"/>
  <c r="EO173" i="1"/>
  <c r="EO174" i="1"/>
  <c r="EO175" i="1"/>
  <c r="EO176" i="1"/>
  <c r="EO177" i="1"/>
  <c r="EO178" i="1"/>
  <c r="EO179" i="1"/>
  <c r="EO180" i="1"/>
  <c r="EO181" i="1"/>
  <c r="EO182" i="1"/>
  <c r="EO183" i="1"/>
  <c r="EO184" i="1"/>
  <c r="EO185" i="1"/>
  <c r="EO186" i="1"/>
  <c r="EO187" i="1"/>
  <c r="EO188" i="1"/>
  <c r="EO189" i="1"/>
  <c r="EO190" i="1"/>
  <c r="EO191" i="1"/>
  <c r="EO192" i="1"/>
  <c r="EO193" i="1"/>
  <c r="EO194" i="1"/>
  <c r="EO195" i="1"/>
  <c r="EO196" i="1"/>
  <c r="EO197" i="1"/>
  <c r="EO198" i="1"/>
  <c r="EO199" i="1"/>
  <c r="EO200" i="1"/>
  <c r="EO201" i="1"/>
  <c r="EO202" i="1"/>
  <c r="EO203" i="1"/>
  <c r="EO204" i="1"/>
  <c r="EO205" i="1"/>
  <c r="EO206" i="1"/>
  <c r="EO207" i="1"/>
  <c r="EO208" i="1"/>
  <c r="EO209" i="1"/>
  <c r="EO210" i="1"/>
  <c r="EO211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116" i="1"/>
  <c r="DP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  <c r="DP153" i="1"/>
  <c r="DP154" i="1"/>
  <c r="DP155" i="1"/>
  <c r="DP156" i="1"/>
  <c r="DP157" i="1"/>
  <c r="DP158" i="1"/>
  <c r="DP159" i="1"/>
  <c r="DP160" i="1"/>
  <c r="DP161" i="1"/>
  <c r="DP162" i="1"/>
  <c r="DP163" i="1"/>
  <c r="DP164" i="1"/>
  <c r="DP165" i="1"/>
  <c r="DP166" i="1"/>
  <c r="DP167" i="1"/>
  <c r="DP168" i="1"/>
  <c r="DP169" i="1"/>
  <c r="DP170" i="1"/>
  <c r="DP171" i="1"/>
  <c r="DP172" i="1"/>
  <c r="DP173" i="1"/>
  <c r="DP174" i="1"/>
  <c r="DP175" i="1"/>
  <c r="DP176" i="1"/>
  <c r="DP177" i="1"/>
  <c r="DP178" i="1"/>
  <c r="DP179" i="1"/>
  <c r="DP180" i="1"/>
  <c r="DP181" i="1"/>
  <c r="DP182" i="1"/>
  <c r="DP183" i="1"/>
  <c r="DP184" i="1"/>
  <c r="DP185" i="1"/>
  <c r="DP186" i="1"/>
  <c r="DP187" i="1"/>
  <c r="DP188" i="1"/>
  <c r="DP189" i="1"/>
  <c r="DP190" i="1"/>
  <c r="DP191" i="1"/>
  <c r="DP192" i="1"/>
  <c r="DP193" i="1"/>
  <c r="DP194" i="1"/>
  <c r="DP195" i="1"/>
  <c r="DP196" i="1"/>
  <c r="DP197" i="1"/>
  <c r="DP198" i="1"/>
  <c r="DP199" i="1"/>
  <c r="DP200" i="1"/>
  <c r="DP201" i="1"/>
  <c r="DP202" i="1"/>
  <c r="DP203" i="1"/>
  <c r="DP204" i="1"/>
  <c r="DP205" i="1"/>
  <c r="DP206" i="1"/>
  <c r="DP207" i="1"/>
  <c r="DP208" i="1"/>
  <c r="DP209" i="1"/>
  <c r="DP210" i="1"/>
  <c r="DP211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16" i="1"/>
  <c r="AQ61" i="1" l="1"/>
  <c r="AQ60" i="1"/>
  <c r="AQ47" i="1" l="1"/>
  <c r="AQ48" i="1"/>
  <c r="AQ49" i="1"/>
  <c r="AQ50" i="1"/>
  <c r="AQ51" i="1"/>
  <c r="AQ52" i="1"/>
  <c r="AQ53" i="1"/>
  <c r="AQ54" i="1"/>
  <c r="AQ55" i="1"/>
  <c r="AQ56" i="1"/>
  <c r="AQ57" i="1"/>
  <c r="AQ58" i="1"/>
  <c r="AQ59" i="1"/>
  <c r="P15" i="6" l="1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O59" i="6"/>
  <c r="O63" i="6"/>
  <c r="O64" i="6"/>
  <c r="B64" i="6" s="1"/>
  <c r="R64" i="6" s="1"/>
  <c r="O65" i="6"/>
  <c r="B65" i="6" s="1"/>
  <c r="R65" i="6" s="1"/>
  <c r="O66" i="6"/>
  <c r="O67" i="6"/>
  <c r="B67" i="6" s="1"/>
  <c r="R67" i="6" s="1"/>
  <c r="O68" i="6"/>
  <c r="B68" i="6" s="1"/>
  <c r="R68" i="6" s="1"/>
  <c r="O69" i="6"/>
  <c r="B69" i="6" s="1"/>
  <c r="R69" i="6" s="1"/>
  <c r="O70" i="6"/>
  <c r="O71" i="6"/>
  <c r="B71" i="6" s="1"/>
  <c r="R71" i="6" s="1"/>
  <c r="O72" i="6"/>
  <c r="B72" i="6" s="1"/>
  <c r="R72" i="6" s="1"/>
  <c r="O73" i="6"/>
  <c r="B73" i="6" s="1"/>
  <c r="R73" i="6" s="1"/>
  <c r="O74" i="6"/>
  <c r="O75" i="6"/>
  <c r="O76" i="6"/>
  <c r="B76" i="6" s="1"/>
  <c r="R76" i="6" s="1"/>
  <c r="O77" i="6"/>
  <c r="B77" i="6" s="1"/>
  <c r="R77" i="6" s="1"/>
  <c r="O78" i="6"/>
  <c r="O79" i="6"/>
  <c r="O80" i="6"/>
  <c r="B80" i="6" s="1"/>
  <c r="R80" i="6" s="1"/>
  <c r="O81" i="6"/>
  <c r="B81" i="6" s="1"/>
  <c r="R81" i="6" s="1"/>
  <c r="O82" i="6"/>
  <c r="O83" i="6"/>
  <c r="B83" i="6" s="1"/>
  <c r="R83" i="6" s="1"/>
  <c r="O84" i="6"/>
  <c r="B84" i="6" s="1"/>
  <c r="R84" i="6" s="1"/>
  <c r="O85" i="6"/>
  <c r="B85" i="6" s="1"/>
  <c r="R85" i="6" s="1"/>
  <c r="O86" i="6"/>
  <c r="O87" i="6"/>
  <c r="O88" i="6"/>
  <c r="B88" i="6" s="1"/>
  <c r="R88" i="6" s="1"/>
  <c r="O89" i="6"/>
  <c r="B89" i="6" s="1"/>
  <c r="R89" i="6" s="1"/>
  <c r="O90" i="6"/>
  <c r="O91" i="6"/>
  <c r="O92" i="6"/>
  <c r="B92" i="6" s="1"/>
  <c r="R92" i="6" s="1"/>
  <c r="O93" i="6"/>
  <c r="B93" i="6" s="1"/>
  <c r="R93" i="6" s="1"/>
  <c r="O94" i="6"/>
  <c r="O95" i="6"/>
  <c r="O96" i="6"/>
  <c r="B96" i="6" s="1"/>
  <c r="O97" i="6"/>
  <c r="B97" i="6" s="1"/>
  <c r="R97" i="6" s="1"/>
  <c r="O98" i="6"/>
  <c r="O99" i="6"/>
  <c r="B99" i="6" s="1"/>
  <c r="R99" i="6" s="1"/>
  <c r="O100" i="6"/>
  <c r="B100" i="6" s="1"/>
  <c r="R100" i="6" s="1"/>
  <c r="O101" i="6"/>
  <c r="B101" i="6" s="1"/>
  <c r="R101" i="6" s="1"/>
  <c r="O102" i="6"/>
  <c r="O103" i="6"/>
  <c r="B103" i="6" s="1"/>
  <c r="R103" i="6" s="1"/>
  <c r="O104" i="6"/>
  <c r="B104" i="6" s="1"/>
  <c r="R104" i="6" s="1"/>
  <c r="O105" i="6"/>
  <c r="B105" i="6" s="1"/>
  <c r="R105" i="6" s="1"/>
  <c r="O106" i="6"/>
  <c r="O107" i="6"/>
  <c r="O108" i="6"/>
  <c r="B108" i="6" s="1"/>
  <c r="R108" i="6" s="1"/>
  <c r="O109" i="6"/>
  <c r="B109" i="6" s="1"/>
  <c r="R109" i="6" s="1"/>
  <c r="O110" i="6"/>
  <c r="O111" i="6"/>
  <c r="O112" i="6"/>
  <c r="B112" i="6" s="1"/>
  <c r="R112" i="6" s="1"/>
  <c r="L15" i="6"/>
  <c r="L16" i="6"/>
  <c r="L17" i="6"/>
  <c r="L18" i="6"/>
  <c r="L19" i="6"/>
  <c r="L20" i="6"/>
  <c r="L21" i="6"/>
  <c r="L22" i="6"/>
  <c r="F23" i="6"/>
  <c r="L23" i="6" s="1"/>
  <c r="F24" i="6"/>
  <c r="L24" i="6" s="1"/>
  <c r="F25" i="6"/>
  <c r="L25" i="6" s="1"/>
  <c r="F26" i="6"/>
  <c r="L26" i="6" s="1"/>
  <c r="F27" i="6"/>
  <c r="L27" i="6" s="1"/>
  <c r="F28" i="6"/>
  <c r="L28" i="6" s="1"/>
  <c r="F29" i="6"/>
  <c r="L29" i="6" s="1"/>
  <c r="F30" i="6"/>
  <c r="L30" i="6" s="1"/>
  <c r="F31" i="6"/>
  <c r="L31" i="6" s="1"/>
  <c r="F32" i="6"/>
  <c r="L32" i="6" s="1"/>
  <c r="F33" i="6"/>
  <c r="L33" i="6" s="1"/>
  <c r="F34" i="6"/>
  <c r="L34" i="6" s="1"/>
  <c r="F35" i="6"/>
  <c r="L35" i="6" s="1"/>
  <c r="F36" i="6"/>
  <c r="L36" i="6" s="1"/>
  <c r="F37" i="6"/>
  <c r="L37" i="6" s="1"/>
  <c r="F38" i="6"/>
  <c r="L38" i="6" s="1"/>
  <c r="F39" i="6"/>
  <c r="L39" i="6" s="1"/>
  <c r="F40" i="6"/>
  <c r="L40" i="6" s="1"/>
  <c r="F41" i="6"/>
  <c r="L41" i="6" s="1"/>
  <c r="F42" i="6"/>
  <c r="L42" i="6" s="1"/>
  <c r="F43" i="6"/>
  <c r="L43" i="6" s="1"/>
  <c r="F44" i="6"/>
  <c r="L44" i="6" s="1"/>
  <c r="F45" i="6"/>
  <c r="L45" i="6" s="1"/>
  <c r="F46" i="6"/>
  <c r="L46" i="6" s="1"/>
  <c r="F47" i="6"/>
  <c r="L47" i="6" s="1"/>
  <c r="F48" i="6"/>
  <c r="L48" i="6" s="1"/>
  <c r="F49" i="6"/>
  <c r="L49" i="6" s="1"/>
  <c r="F50" i="6"/>
  <c r="L50" i="6" s="1"/>
  <c r="F51" i="6"/>
  <c r="L51" i="6" s="1"/>
  <c r="F52" i="6"/>
  <c r="L52" i="6" s="1"/>
  <c r="F53" i="6"/>
  <c r="L53" i="6" s="1"/>
  <c r="F54" i="6"/>
  <c r="L54" i="6" s="1"/>
  <c r="F55" i="6"/>
  <c r="L55" i="6" s="1"/>
  <c r="F56" i="6"/>
  <c r="L56" i="6" s="1"/>
  <c r="F57" i="6"/>
  <c r="L57" i="6" s="1"/>
  <c r="F58" i="6"/>
  <c r="L58" i="6" s="1"/>
  <c r="F59" i="6"/>
  <c r="L59" i="6" s="1"/>
  <c r="F60" i="6"/>
  <c r="L60" i="6" s="1"/>
  <c r="F61" i="6"/>
  <c r="L61" i="6" s="1"/>
  <c r="F62" i="6"/>
  <c r="L62" i="6" s="1"/>
  <c r="F63" i="6"/>
  <c r="L63" i="6" s="1"/>
  <c r="F64" i="6"/>
  <c r="L64" i="6" s="1"/>
  <c r="F65" i="6"/>
  <c r="L65" i="6" s="1"/>
  <c r="F66" i="6"/>
  <c r="L66" i="6" s="1"/>
  <c r="F67" i="6"/>
  <c r="L67" i="6" s="1"/>
  <c r="F68" i="6"/>
  <c r="L68" i="6" s="1"/>
  <c r="F69" i="6"/>
  <c r="L69" i="6" s="1"/>
  <c r="F70" i="6"/>
  <c r="L70" i="6" s="1"/>
  <c r="F71" i="6"/>
  <c r="L71" i="6" s="1"/>
  <c r="F72" i="6"/>
  <c r="L72" i="6" s="1"/>
  <c r="F73" i="6"/>
  <c r="L73" i="6" s="1"/>
  <c r="F74" i="6"/>
  <c r="L74" i="6" s="1"/>
  <c r="F75" i="6"/>
  <c r="L75" i="6" s="1"/>
  <c r="F76" i="6"/>
  <c r="L76" i="6" s="1"/>
  <c r="F77" i="6"/>
  <c r="L77" i="6" s="1"/>
  <c r="F78" i="6"/>
  <c r="L78" i="6" s="1"/>
  <c r="F79" i="6"/>
  <c r="L79" i="6" s="1"/>
  <c r="F80" i="6"/>
  <c r="L80" i="6" s="1"/>
  <c r="F81" i="6"/>
  <c r="L81" i="6" s="1"/>
  <c r="F82" i="6"/>
  <c r="L82" i="6" s="1"/>
  <c r="F83" i="6"/>
  <c r="L83" i="6" s="1"/>
  <c r="F84" i="6"/>
  <c r="L84" i="6" s="1"/>
  <c r="F85" i="6"/>
  <c r="L85" i="6" s="1"/>
  <c r="F86" i="6"/>
  <c r="L86" i="6" s="1"/>
  <c r="F87" i="6"/>
  <c r="L87" i="6" s="1"/>
  <c r="F88" i="6"/>
  <c r="L88" i="6" s="1"/>
  <c r="F89" i="6"/>
  <c r="L89" i="6" s="1"/>
  <c r="F90" i="6"/>
  <c r="L90" i="6" s="1"/>
  <c r="F91" i="6"/>
  <c r="L91" i="6" s="1"/>
  <c r="F92" i="6"/>
  <c r="L92" i="6" s="1"/>
  <c r="F93" i="6"/>
  <c r="L93" i="6" s="1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P14" i="6"/>
  <c r="M14" i="6"/>
  <c r="BH74" i="1"/>
  <c r="O58" i="6" l="1"/>
  <c r="B58" i="6" s="1"/>
  <c r="Q93" i="6"/>
  <c r="Q85" i="6"/>
  <c r="Q77" i="6"/>
  <c r="Q69" i="6"/>
  <c r="Q91" i="6"/>
  <c r="Q87" i="6"/>
  <c r="Q75" i="6"/>
  <c r="Q71" i="6"/>
  <c r="Q59" i="6"/>
  <c r="B107" i="6"/>
  <c r="R107" i="6" s="1"/>
  <c r="B75" i="6"/>
  <c r="R75" i="6" s="1"/>
  <c r="B87" i="6"/>
  <c r="R87" i="6" s="1"/>
  <c r="Q89" i="6"/>
  <c r="Q81" i="6"/>
  <c r="Q73" i="6"/>
  <c r="Q65" i="6"/>
  <c r="B91" i="6"/>
  <c r="R91" i="6" s="1"/>
  <c r="B59" i="6"/>
  <c r="R59" i="6" s="1"/>
  <c r="Q83" i="6"/>
  <c r="B111" i="6"/>
  <c r="R111" i="6" s="1"/>
  <c r="B95" i="6"/>
  <c r="Q79" i="6"/>
  <c r="B79" i="6"/>
  <c r="R79" i="6" s="1"/>
  <c r="Q63" i="6"/>
  <c r="Q67" i="6"/>
  <c r="B110" i="6"/>
  <c r="R110" i="6" s="1"/>
  <c r="B106" i="6"/>
  <c r="R106" i="6" s="1"/>
  <c r="B102" i="6"/>
  <c r="R102" i="6" s="1"/>
  <c r="B98" i="6"/>
  <c r="R98" i="6" s="1"/>
  <c r="B94" i="6"/>
  <c r="B90" i="6"/>
  <c r="R90" i="6" s="1"/>
  <c r="Q90" i="6"/>
  <c r="B86" i="6"/>
  <c r="R86" i="6" s="1"/>
  <c r="Q86" i="6"/>
  <c r="B82" i="6"/>
  <c r="R82" i="6" s="1"/>
  <c r="Q82" i="6"/>
  <c r="B78" i="6"/>
  <c r="R78" i="6" s="1"/>
  <c r="Q78" i="6"/>
  <c r="B74" i="6"/>
  <c r="R74" i="6" s="1"/>
  <c r="Q74" i="6"/>
  <c r="B70" i="6"/>
  <c r="R70" i="6" s="1"/>
  <c r="Q70" i="6"/>
  <c r="B66" i="6"/>
  <c r="R66" i="6" s="1"/>
  <c r="Q66" i="6"/>
  <c r="Q92" i="6"/>
  <c r="Q88" i="6"/>
  <c r="Q84" i="6"/>
  <c r="Q80" i="6"/>
  <c r="Q76" i="6"/>
  <c r="Q72" i="6"/>
  <c r="Q68" i="6"/>
  <c r="Q64" i="6"/>
  <c r="L14" i="6"/>
  <c r="BH35" i="1"/>
  <c r="BT141" i="1"/>
  <c r="M114" i="6" s="1"/>
  <c r="BT142" i="1"/>
  <c r="M115" i="6" s="1"/>
  <c r="BT143" i="1"/>
  <c r="M116" i="6" s="1"/>
  <c r="BT144" i="1"/>
  <c r="M117" i="6" s="1"/>
  <c r="BT145" i="1"/>
  <c r="M118" i="6" s="1"/>
  <c r="BT146" i="1"/>
  <c r="M119" i="6" s="1"/>
  <c r="BT147" i="1"/>
  <c r="M120" i="6" s="1"/>
  <c r="BT148" i="1"/>
  <c r="M121" i="6" s="1"/>
  <c r="BT149" i="1"/>
  <c r="M122" i="6" s="1"/>
  <c r="BT150" i="1"/>
  <c r="M123" i="6" s="1"/>
  <c r="BT151" i="1"/>
  <c r="M124" i="6" s="1"/>
  <c r="BT152" i="1"/>
  <c r="M125" i="6" s="1"/>
  <c r="BT153" i="1"/>
  <c r="M126" i="6" s="1"/>
  <c r="BT154" i="1"/>
  <c r="M127" i="6" s="1"/>
  <c r="BT155" i="1"/>
  <c r="M128" i="6" s="1"/>
  <c r="BT156" i="1"/>
  <c r="M129" i="6" s="1"/>
  <c r="BT157" i="1"/>
  <c r="M130" i="6" s="1"/>
  <c r="BT158" i="1"/>
  <c r="M131" i="6" s="1"/>
  <c r="BT140" i="1"/>
  <c r="M113" i="6" s="1"/>
  <c r="FP23" i="1"/>
  <c r="FQ23" i="1" s="1"/>
  <c r="FP24" i="1"/>
  <c r="FS24" i="1" s="1"/>
  <c r="FP25" i="1"/>
  <c r="FS25" i="1" s="1"/>
  <c r="FQ25" i="1"/>
  <c r="FT25" i="1"/>
  <c r="FU25" i="1"/>
  <c r="FW25" i="1"/>
  <c r="FY25" i="1"/>
  <c r="GA25" i="1"/>
  <c r="GB25" i="1"/>
  <c r="GE25" i="1"/>
  <c r="GF25" i="1"/>
  <c r="GG25" i="1"/>
  <c r="FP26" i="1"/>
  <c r="FQ26" i="1" s="1"/>
  <c r="FX26" i="1"/>
  <c r="GF26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GF27" i="1"/>
  <c r="GG27" i="1"/>
  <c r="GH27" i="1"/>
  <c r="GI27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FP31" i="1"/>
  <c r="FQ31" i="1"/>
  <c r="FR31" i="1"/>
  <c r="FS31" i="1"/>
  <c r="FT31" i="1"/>
  <c r="FU31" i="1"/>
  <c r="FV31" i="1"/>
  <c r="FW31" i="1"/>
  <c r="FX31" i="1"/>
  <c r="FY31" i="1"/>
  <c r="FZ31" i="1"/>
  <c r="GA31" i="1"/>
  <c r="GB31" i="1"/>
  <c r="GC31" i="1"/>
  <c r="GD31" i="1"/>
  <c r="GE31" i="1"/>
  <c r="GF31" i="1"/>
  <c r="GG31" i="1"/>
  <c r="GH31" i="1"/>
  <c r="GI31" i="1"/>
  <c r="FP32" i="1"/>
  <c r="FQ32" i="1"/>
  <c r="FR32" i="1"/>
  <c r="FS32" i="1"/>
  <c r="FT32" i="1"/>
  <c r="FU32" i="1"/>
  <c r="FV32" i="1"/>
  <c r="FW32" i="1"/>
  <c r="FX32" i="1"/>
  <c r="FY32" i="1"/>
  <c r="FZ32" i="1"/>
  <c r="GA32" i="1"/>
  <c r="GB32" i="1"/>
  <c r="GC32" i="1"/>
  <c r="GD32" i="1"/>
  <c r="GE32" i="1"/>
  <c r="GF32" i="1"/>
  <c r="GG32" i="1"/>
  <c r="GH32" i="1"/>
  <c r="GI32" i="1"/>
  <c r="FP33" i="1"/>
  <c r="FQ33" i="1"/>
  <c r="FR33" i="1"/>
  <c r="FS33" i="1"/>
  <c r="FT33" i="1"/>
  <c r="FU33" i="1"/>
  <c r="FV33" i="1"/>
  <c r="FW33" i="1"/>
  <c r="FX33" i="1"/>
  <c r="FY33" i="1"/>
  <c r="FZ33" i="1"/>
  <c r="GA33" i="1"/>
  <c r="GB33" i="1"/>
  <c r="GC33" i="1"/>
  <c r="GD33" i="1"/>
  <c r="GE33" i="1"/>
  <c r="GF33" i="1"/>
  <c r="GG33" i="1"/>
  <c r="GH33" i="1"/>
  <c r="GI33" i="1"/>
  <c r="FP34" i="1"/>
  <c r="FQ34" i="1"/>
  <c r="FR34" i="1"/>
  <c r="FS34" i="1"/>
  <c r="FT34" i="1"/>
  <c r="FU34" i="1"/>
  <c r="FV34" i="1"/>
  <c r="FW34" i="1"/>
  <c r="FX34" i="1"/>
  <c r="FY34" i="1"/>
  <c r="FZ34" i="1"/>
  <c r="GA34" i="1"/>
  <c r="GB34" i="1"/>
  <c r="GC34" i="1"/>
  <c r="GD34" i="1"/>
  <c r="GE34" i="1"/>
  <c r="GF34" i="1"/>
  <c r="GG34" i="1"/>
  <c r="GH34" i="1"/>
  <c r="GI34" i="1"/>
  <c r="FP35" i="1"/>
  <c r="FQ35" i="1"/>
  <c r="FR35" i="1"/>
  <c r="FS35" i="1"/>
  <c r="FT35" i="1"/>
  <c r="FU35" i="1"/>
  <c r="FV35" i="1"/>
  <c r="FW35" i="1"/>
  <c r="FX35" i="1"/>
  <c r="FY35" i="1"/>
  <c r="FZ35" i="1"/>
  <c r="GA35" i="1"/>
  <c r="GB35" i="1"/>
  <c r="GC35" i="1"/>
  <c r="GD35" i="1"/>
  <c r="GE35" i="1"/>
  <c r="GF35" i="1"/>
  <c r="GG35" i="1"/>
  <c r="GH35" i="1"/>
  <c r="GI35" i="1"/>
  <c r="FP36" i="1"/>
  <c r="FQ36" i="1"/>
  <c r="FR36" i="1"/>
  <c r="FS36" i="1"/>
  <c r="FT36" i="1"/>
  <c r="FU36" i="1"/>
  <c r="FV36" i="1"/>
  <c r="FW36" i="1"/>
  <c r="FX36" i="1"/>
  <c r="FY36" i="1"/>
  <c r="FZ36" i="1"/>
  <c r="GA36" i="1"/>
  <c r="GB36" i="1"/>
  <c r="GC36" i="1"/>
  <c r="GD36" i="1"/>
  <c r="GE36" i="1"/>
  <c r="GF36" i="1"/>
  <c r="GG36" i="1"/>
  <c r="GH36" i="1"/>
  <c r="GI36" i="1"/>
  <c r="FP37" i="1"/>
  <c r="FQ37" i="1"/>
  <c r="FR37" i="1"/>
  <c r="FS37" i="1"/>
  <c r="FT37" i="1"/>
  <c r="FU37" i="1"/>
  <c r="FV37" i="1"/>
  <c r="FW37" i="1"/>
  <c r="FX37" i="1"/>
  <c r="FY37" i="1"/>
  <c r="FZ37" i="1"/>
  <c r="GA37" i="1"/>
  <c r="GB37" i="1"/>
  <c r="GC37" i="1"/>
  <c r="GD37" i="1"/>
  <c r="GE37" i="1"/>
  <c r="GF37" i="1"/>
  <c r="GG37" i="1"/>
  <c r="GH37" i="1"/>
  <c r="GI37" i="1"/>
  <c r="FP38" i="1"/>
  <c r="FQ38" i="1"/>
  <c r="FR38" i="1"/>
  <c r="FS38" i="1"/>
  <c r="FT38" i="1"/>
  <c r="FU38" i="1"/>
  <c r="FV38" i="1"/>
  <c r="FW38" i="1"/>
  <c r="FX38" i="1"/>
  <c r="FY38" i="1"/>
  <c r="FZ38" i="1"/>
  <c r="GA38" i="1"/>
  <c r="GB38" i="1"/>
  <c r="GC38" i="1"/>
  <c r="GD38" i="1"/>
  <c r="GE38" i="1"/>
  <c r="GF38" i="1"/>
  <c r="GG38" i="1"/>
  <c r="GH38" i="1"/>
  <c r="GI38" i="1"/>
  <c r="FP39" i="1"/>
  <c r="FQ39" i="1"/>
  <c r="FR39" i="1"/>
  <c r="FS39" i="1"/>
  <c r="FT39" i="1"/>
  <c r="FU39" i="1"/>
  <c r="FV39" i="1"/>
  <c r="FW39" i="1"/>
  <c r="FX39" i="1"/>
  <c r="FY39" i="1"/>
  <c r="FZ39" i="1"/>
  <c r="GA39" i="1"/>
  <c r="GB39" i="1"/>
  <c r="GC39" i="1"/>
  <c r="GD39" i="1"/>
  <c r="GE39" i="1"/>
  <c r="GF39" i="1"/>
  <c r="GG39" i="1"/>
  <c r="GH39" i="1"/>
  <c r="GI39" i="1"/>
  <c r="FP40" i="1"/>
  <c r="FQ40" i="1"/>
  <c r="FR40" i="1"/>
  <c r="FS40" i="1"/>
  <c r="FT40" i="1"/>
  <c r="FU40" i="1"/>
  <c r="FV40" i="1"/>
  <c r="FW40" i="1"/>
  <c r="FX40" i="1"/>
  <c r="FY40" i="1"/>
  <c r="FZ40" i="1"/>
  <c r="GA40" i="1"/>
  <c r="GB40" i="1"/>
  <c r="GC40" i="1"/>
  <c r="GD40" i="1"/>
  <c r="GE40" i="1"/>
  <c r="GF40" i="1"/>
  <c r="GG40" i="1"/>
  <c r="GH40" i="1"/>
  <c r="GI40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GF41" i="1"/>
  <c r="GG41" i="1"/>
  <c r="GH41" i="1"/>
  <c r="GI41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GD44" i="1"/>
  <c r="GE44" i="1"/>
  <c r="GF44" i="1"/>
  <c r="GG44" i="1"/>
  <c r="GH44" i="1"/>
  <c r="GI44" i="1"/>
  <c r="FP45" i="1"/>
  <c r="FQ45" i="1"/>
  <c r="FR45" i="1"/>
  <c r="FS45" i="1"/>
  <c r="FT45" i="1"/>
  <c r="FU45" i="1"/>
  <c r="FV45" i="1"/>
  <c r="FW45" i="1"/>
  <c r="FX45" i="1"/>
  <c r="FY45" i="1"/>
  <c r="FZ45" i="1"/>
  <c r="GA45" i="1"/>
  <c r="GB45" i="1"/>
  <c r="GC45" i="1"/>
  <c r="GD45" i="1"/>
  <c r="GE45" i="1"/>
  <c r="GF45" i="1"/>
  <c r="GG45" i="1"/>
  <c r="GH45" i="1"/>
  <c r="GI45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FP47" i="1"/>
  <c r="FQ47" i="1"/>
  <c r="FR47" i="1"/>
  <c r="FS47" i="1"/>
  <c r="FT47" i="1"/>
  <c r="FU47" i="1"/>
  <c r="FV47" i="1"/>
  <c r="FW47" i="1"/>
  <c r="FX47" i="1"/>
  <c r="FY47" i="1"/>
  <c r="FZ47" i="1"/>
  <c r="GA47" i="1"/>
  <c r="GB47" i="1"/>
  <c r="GC47" i="1"/>
  <c r="GD47" i="1"/>
  <c r="GE47" i="1"/>
  <c r="GF47" i="1"/>
  <c r="GG47" i="1"/>
  <c r="GH47" i="1"/>
  <c r="GI47" i="1"/>
  <c r="FP48" i="1"/>
  <c r="FQ48" i="1"/>
  <c r="FR48" i="1"/>
  <c r="FS48" i="1"/>
  <c r="FT48" i="1"/>
  <c r="FU48" i="1"/>
  <c r="FV48" i="1"/>
  <c r="FW48" i="1"/>
  <c r="FX48" i="1"/>
  <c r="FY48" i="1"/>
  <c r="FZ48" i="1"/>
  <c r="GA48" i="1"/>
  <c r="GB48" i="1"/>
  <c r="GC48" i="1"/>
  <c r="GD48" i="1"/>
  <c r="GE48" i="1"/>
  <c r="GF48" i="1"/>
  <c r="GG48" i="1"/>
  <c r="GH48" i="1"/>
  <c r="GI48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GG50" i="1"/>
  <c r="GH50" i="1"/>
  <c r="GI50" i="1"/>
  <c r="FP51" i="1"/>
  <c r="FQ51" i="1"/>
  <c r="FR51" i="1"/>
  <c r="FS51" i="1"/>
  <c r="FT51" i="1"/>
  <c r="FU51" i="1"/>
  <c r="FV51" i="1"/>
  <c r="FW51" i="1"/>
  <c r="FX51" i="1"/>
  <c r="FY51" i="1"/>
  <c r="FZ51" i="1"/>
  <c r="GA51" i="1"/>
  <c r="GB51" i="1"/>
  <c r="GC51" i="1"/>
  <c r="GD51" i="1"/>
  <c r="GE51" i="1"/>
  <c r="GF51" i="1"/>
  <c r="GG51" i="1"/>
  <c r="GH51" i="1"/>
  <c r="GI51" i="1"/>
  <c r="FP52" i="1"/>
  <c r="FQ52" i="1"/>
  <c r="FR52" i="1"/>
  <c r="FS52" i="1"/>
  <c r="FT52" i="1"/>
  <c r="FU52" i="1"/>
  <c r="FV52" i="1"/>
  <c r="FW52" i="1"/>
  <c r="FX52" i="1"/>
  <c r="FY52" i="1"/>
  <c r="FZ52" i="1"/>
  <c r="GA52" i="1"/>
  <c r="GB52" i="1"/>
  <c r="GC52" i="1"/>
  <c r="GD52" i="1"/>
  <c r="GE52" i="1"/>
  <c r="GF52" i="1"/>
  <c r="GG52" i="1"/>
  <c r="GH52" i="1"/>
  <c r="GI52" i="1"/>
  <c r="FP53" i="1"/>
  <c r="FQ53" i="1"/>
  <c r="FR53" i="1"/>
  <c r="FS53" i="1"/>
  <c r="FT53" i="1"/>
  <c r="FU53" i="1"/>
  <c r="FV53" i="1"/>
  <c r="FW53" i="1"/>
  <c r="FX53" i="1"/>
  <c r="FY53" i="1"/>
  <c r="FZ53" i="1"/>
  <c r="GA53" i="1"/>
  <c r="GB53" i="1"/>
  <c r="GC53" i="1"/>
  <c r="GD53" i="1"/>
  <c r="GE53" i="1"/>
  <c r="GF53" i="1"/>
  <c r="GG53" i="1"/>
  <c r="GH53" i="1"/>
  <c r="GI53" i="1"/>
  <c r="FP54" i="1"/>
  <c r="FQ54" i="1"/>
  <c r="FR54" i="1"/>
  <c r="FS54" i="1"/>
  <c r="FT54" i="1"/>
  <c r="FU54" i="1"/>
  <c r="FV54" i="1"/>
  <c r="FW54" i="1"/>
  <c r="FX54" i="1"/>
  <c r="FY54" i="1"/>
  <c r="FZ54" i="1"/>
  <c r="GA54" i="1"/>
  <c r="GB54" i="1"/>
  <c r="GC54" i="1"/>
  <c r="GD54" i="1"/>
  <c r="GE54" i="1"/>
  <c r="GF54" i="1"/>
  <c r="GG54" i="1"/>
  <c r="GH54" i="1"/>
  <c r="GI54" i="1"/>
  <c r="FP55" i="1"/>
  <c r="FQ55" i="1"/>
  <c r="FR55" i="1"/>
  <c r="FS55" i="1"/>
  <c r="FT55" i="1"/>
  <c r="FU55" i="1"/>
  <c r="FV55" i="1"/>
  <c r="FW55" i="1"/>
  <c r="FX55" i="1"/>
  <c r="FY55" i="1"/>
  <c r="FZ55" i="1"/>
  <c r="GA55" i="1"/>
  <c r="GB55" i="1"/>
  <c r="GC55" i="1"/>
  <c r="GD55" i="1"/>
  <c r="GE55" i="1"/>
  <c r="GF55" i="1"/>
  <c r="GG55" i="1"/>
  <c r="GH55" i="1"/>
  <c r="GI55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GD58" i="1"/>
  <c r="GE58" i="1"/>
  <c r="GF58" i="1"/>
  <c r="GG58" i="1"/>
  <c r="GH58" i="1"/>
  <c r="GI58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FP62" i="1"/>
  <c r="FQ62" i="1"/>
  <c r="FR62" i="1"/>
  <c r="FS62" i="1"/>
  <c r="FT62" i="1"/>
  <c r="FU62" i="1"/>
  <c r="FV62" i="1"/>
  <c r="FW62" i="1"/>
  <c r="FX62" i="1"/>
  <c r="FY62" i="1"/>
  <c r="FZ62" i="1"/>
  <c r="GA62" i="1"/>
  <c r="GB62" i="1"/>
  <c r="GC62" i="1"/>
  <c r="GD62" i="1"/>
  <c r="GE62" i="1"/>
  <c r="GF62" i="1"/>
  <c r="GG62" i="1"/>
  <c r="GH62" i="1"/>
  <c r="GI62" i="1"/>
  <c r="FP63" i="1"/>
  <c r="FQ63" i="1"/>
  <c r="FR63" i="1"/>
  <c r="FS63" i="1"/>
  <c r="FT63" i="1"/>
  <c r="FU63" i="1"/>
  <c r="FV63" i="1"/>
  <c r="FW63" i="1"/>
  <c r="FX63" i="1"/>
  <c r="FY63" i="1"/>
  <c r="FZ63" i="1"/>
  <c r="GA63" i="1"/>
  <c r="GB63" i="1"/>
  <c r="GC63" i="1"/>
  <c r="GD63" i="1"/>
  <c r="GE63" i="1"/>
  <c r="GF63" i="1"/>
  <c r="GG63" i="1"/>
  <c r="GH63" i="1"/>
  <c r="GI63" i="1"/>
  <c r="FP64" i="1"/>
  <c r="FQ64" i="1"/>
  <c r="FR64" i="1"/>
  <c r="FS64" i="1"/>
  <c r="FT64" i="1"/>
  <c r="FU64" i="1"/>
  <c r="FV64" i="1"/>
  <c r="FW64" i="1"/>
  <c r="FX64" i="1"/>
  <c r="FY64" i="1"/>
  <c r="FZ64" i="1"/>
  <c r="GA64" i="1"/>
  <c r="GB64" i="1"/>
  <c r="GC64" i="1"/>
  <c r="GD64" i="1"/>
  <c r="GE64" i="1"/>
  <c r="GF64" i="1"/>
  <c r="GG64" i="1"/>
  <c r="GH64" i="1"/>
  <c r="GI64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GG66" i="1"/>
  <c r="GH66" i="1"/>
  <c r="GI66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GD67" i="1"/>
  <c r="GE67" i="1"/>
  <c r="GF67" i="1"/>
  <c r="GG67" i="1"/>
  <c r="GH67" i="1"/>
  <c r="GI67" i="1"/>
  <c r="FP68" i="1"/>
  <c r="FQ68" i="1"/>
  <c r="FR68" i="1"/>
  <c r="FS68" i="1"/>
  <c r="FT68" i="1"/>
  <c r="FU68" i="1"/>
  <c r="FV68" i="1"/>
  <c r="FW68" i="1"/>
  <c r="FX68" i="1"/>
  <c r="FY68" i="1"/>
  <c r="FZ68" i="1"/>
  <c r="GA68" i="1"/>
  <c r="GB68" i="1"/>
  <c r="GC68" i="1"/>
  <c r="GD68" i="1"/>
  <c r="GE68" i="1"/>
  <c r="GF68" i="1"/>
  <c r="GG68" i="1"/>
  <c r="GH68" i="1"/>
  <c r="GI68" i="1"/>
  <c r="FP69" i="1"/>
  <c r="FQ69" i="1"/>
  <c r="FR69" i="1"/>
  <c r="FS69" i="1"/>
  <c r="FT69" i="1"/>
  <c r="FU69" i="1"/>
  <c r="FV69" i="1"/>
  <c r="FW69" i="1"/>
  <c r="FX69" i="1"/>
  <c r="FY69" i="1"/>
  <c r="FZ69" i="1"/>
  <c r="GA69" i="1"/>
  <c r="GB69" i="1"/>
  <c r="GC69" i="1"/>
  <c r="GD69" i="1"/>
  <c r="GE69" i="1"/>
  <c r="GF69" i="1"/>
  <c r="GG69" i="1"/>
  <c r="GH69" i="1"/>
  <c r="GI69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F70" i="1"/>
  <c r="GG70" i="1"/>
  <c r="GH70" i="1"/>
  <c r="GI70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FP72" i="1"/>
  <c r="FQ72" i="1"/>
  <c r="FR72" i="1"/>
  <c r="FS72" i="1"/>
  <c r="FT72" i="1"/>
  <c r="FU72" i="1"/>
  <c r="FV72" i="1"/>
  <c r="FW72" i="1"/>
  <c r="FX72" i="1"/>
  <c r="FY72" i="1"/>
  <c r="FZ72" i="1"/>
  <c r="GA72" i="1"/>
  <c r="GB72" i="1"/>
  <c r="GC72" i="1"/>
  <c r="GD72" i="1"/>
  <c r="GE72" i="1"/>
  <c r="GF72" i="1"/>
  <c r="GG72" i="1"/>
  <c r="GH72" i="1"/>
  <c r="GI72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FP75" i="1"/>
  <c r="FQ75" i="1"/>
  <c r="FR75" i="1"/>
  <c r="FS75" i="1"/>
  <c r="FT75" i="1"/>
  <c r="FU75" i="1"/>
  <c r="FV75" i="1"/>
  <c r="FW75" i="1"/>
  <c r="FX75" i="1"/>
  <c r="FY75" i="1"/>
  <c r="FZ75" i="1"/>
  <c r="GA75" i="1"/>
  <c r="GB75" i="1"/>
  <c r="GC75" i="1"/>
  <c r="GD75" i="1"/>
  <c r="GE75" i="1"/>
  <c r="GF75" i="1"/>
  <c r="GG75" i="1"/>
  <c r="GH75" i="1"/>
  <c r="GI75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FP77" i="1"/>
  <c r="FQ77" i="1"/>
  <c r="FR77" i="1"/>
  <c r="FS77" i="1"/>
  <c r="FT77" i="1"/>
  <c r="FU77" i="1"/>
  <c r="FV77" i="1"/>
  <c r="FW77" i="1"/>
  <c r="FX77" i="1"/>
  <c r="FY77" i="1"/>
  <c r="FZ77" i="1"/>
  <c r="GA77" i="1"/>
  <c r="GB77" i="1"/>
  <c r="GC77" i="1"/>
  <c r="GD77" i="1"/>
  <c r="GE77" i="1"/>
  <c r="GF77" i="1"/>
  <c r="GG77" i="1"/>
  <c r="GH77" i="1"/>
  <c r="GI77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GD79" i="1"/>
  <c r="GE79" i="1"/>
  <c r="GF79" i="1"/>
  <c r="GG79" i="1"/>
  <c r="GH79" i="1"/>
  <c r="GI79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F80" i="1"/>
  <c r="GG80" i="1"/>
  <c r="GH80" i="1"/>
  <c r="GI80" i="1"/>
  <c r="FP81" i="1"/>
  <c r="FQ81" i="1"/>
  <c r="FR81" i="1"/>
  <c r="FS81" i="1"/>
  <c r="FT81" i="1"/>
  <c r="FU81" i="1"/>
  <c r="FV81" i="1"/>
  <c r="FW81" i="1"/>
  <c r="FX81" i="1"/>
  <c r="FY81" i="1"/>
  <c r="FZ81" i="1"/>
  <c r="GA81" i="1"/>
  <c r="GB81" i="1"/>
  <c r="GC81" i="1"/>
  <c r="GD81" i="1"/>
  <c r="GE81" i="1"/>
  <c r="GF81" i="1"/>
  <c r="GG81" i="1"/>
  <c r="GH81" i="1"/>
  <c r="GI81" i="1"/>
  <c r="FP82" i="1"/>
  <c r="FQ82" i="1"/>
  <c r="FR82" i="1"/>
  <c r="FS82" i="1"/>
  <c r="FT82" i="1"/>
  <c r="FU82" i="1"/>
  <c r="FV82" i="1"/>
  <c r="FW82" i="1"/>
  <c r="FX82" i="1"/>
  <c r="FY82" i="1"/>
  <c r="FZ82" i="1"/>
  <c r="GA82" i="1"/>
  <c r="GB82" i="1"/>
  <c r="GC82" i="1"/>
  <c r="GD82" i="1"/>
  <c r="GE82" i="1"/>
  <c r="GF82" i="1"/>
  <c r="GG82" i="1"/>
  <c r="GH82" i="1"/>
  <c r="GI82" i="1"/>
  <c r="FP83" i="1"/>
  <c r="FQ83" i="1"/>
  <c r="FR83" i="1"/>
  <c r="FS83" i="1"/>
  <c r="FT83" i="1"/>
  <c r="FU83" i="1"/>
  <c r="FV83" i="1"/>
  <c r="FW83" i="1"/>
  <c r="FX83" i="1"/>
  <c r="FY83" i="1"/>
  <c r="FZ83" i="1"/>
  <c r="GA83" i="1"/>
  <c r="GB83" i="1"/>
  <c r="GC83" i="1"/>
  <c r="GD83" i="1"/>
  <c r="GE83" i="1"/>
  <c r="GF83" i="1"/>
  <c r="GG83" i="1"/>
  <c r="GH83" i="1"/>
  <c r="GI83" i="1"/>
  <c r="FP84" i="1"/>
  <c r="FQ84" i="1"/>
  <c r="FR84" i="1"/>
  <c r="FS84" i="1"/>
  <c r="FT84" i="1"/>
  <c r="FU84" i="1"/>
  <c r="FV84" i="1"/>
  <c r="FW84" i="1"/>
  <c r="FX84" i="1"/>
  <c r="FY84" i="1"/>
  <c r="FZ84" i="1"/>
  <c r="GA84" i="1"/>
  <c r="GB84" i="1"/>
  <c r="GC84" i="1"/>
  <c r="GD84" i="1"/>
  <c r="GE84" i="1"/>
  <c r="GF84" i="1"/>
  <c r="GG84" i="1"/>
  <c r="GH84" i="1"/>
  <c r="GI84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FP86" i="1"/>
  <c r="FQ86" i="1"/>
  <c r="FR86" i="1"/>
  <c r="FS86" i="1"/>
  <c r="FT86" i="1"/>
  <c r="FU86" i="1"/>
  <c r="FV86" i="1"/>
  <c r="FW86" i="1"/>
  <c r="FX86" i="1"/>
  <c r="FY86" i="1"/>
  <c r="FZ86" i="1"/>
  <c r="GA86" i="1"/>
  <c r="GB86" i="1"/>
  <c r="GC86" i="1"/>
  <c r="GD86" i="1"/>
  <c r="GE86" i="1"/>
  <c r="GF86" i="1"/>
  <c r="GG86" i="1"/>
  <c r="GH86" i="1"/>
  <c r="GI86" i="1"/>
  <c r="FP87" i="1"/>
  <c r="FQ87" i="1"/>
  <c r="FR87" i="1"/>
  <c r="FS87" i="1"/>
  <c r="FT87" i="1"/>
  <c r="FU87" i="1"/>
  <c r="FV87" i="1"/>
  <c r="FW87" i="1"/>
  <c r="FX87" i="1"/>
  <c r="FY87" i="1"/>
  <c r="FZ87" i="1"/>
  <c r="GA87" i="1"/>
  <c r="GB87" i="1"/>
  <c r="GC87" i="1"/>
  <c r="GD87" i="1"/>
  <c r="GE87" i="1"/>
  <c r="GF87" i="1"/>
  <c r="GG87" i="1"/>
  <c r="GH87" i="1"/>
  <c r="GI87" i="1"/>
  <c r="FP88" i="1"/>
  <c r="FQ88" i="1"/>
  <c r="FR88" i="1"/>
  <c r="FS88" i="1"/>
  <c r="FT88" i="1"/>
  <c r="FU88" i="1"/>
  <c r="FV88" i="1"/>
  <c r="FW88" i="1"/>
  <c r="FX88" i="1"/>
  <c r="FY88" i="1"/>
  <c r="FZ88" i="1"/>
  <c r="GA88" i="1"/>
  <c r="GB88" i="1"/>
  <c r="GC88" i="1"/>
  <c r="GD88" i="1"/>
  <c r="GE88" i="1"/>
  <c r="GF88" i="1"/>
  <c r="GG88" i="1"/>
  <c r="GH88" i="1"/>
  <c r="GI88" i="1"/>
  <c r="FP89" i="1"/>
  <c r="FQ89" i="1"/>
  <c r="FR89" i="1"/>
  <c r="FS89" i="1"/>
  <c r="FT89" i="1"/>
  <c r="FU89" i="1"/>
  <c r="FV89" i="1"/>
  <c r="FW89" i="1"/>
  <c r="FX89" i="1"/>
  <c r="FY89" i="1"/>
  <c r="FZ89" i="1"/>
  <c r="GA89" i="1"/>
  <c r="GB89" i="1"/>
  <c r="GC89" i="1"/>
  <c r="GD89" i="1"/>
  <c r="GE89" i="1"/>
  <c r="GF89" i="1"/>
  <c r="GG89" i="1"/>
  <c r="GH89" i="1"/>
  <c r="GI89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E90" i="1"/>
  <c r="GF90" i="1"/>
  <c r="GG90" i="1"/>
  <c r="GH90" i="1"/>
  <c r="GI90" i="1"/>
  <c r="FP91" i="1"/>
  <c r="FQ91" i="1"/>
  <c r="FR91" i="1"/>
  <c r="FS91" i="1"/>
  <c r="FT91" i="1"/>
  <c r="FU91" i="1"/>
  <c r="FV91" i="1"/>
  <c r="FW91" i="1"/>
  <c r="FX91" i="1"/>
  <c r="FY91" i="1"/>
  <c r="FZ91" i="1"/>
  <c r="GA91" i="1"/>
  <c r="GB91" i="1"/>
  <c r="GC91" i="1"/>
  <c r="GD91" i="1"/>
  <c r="GE91" i="1"/>
  <c r="GF91" i="1"/>
  <c r="GG91" i="1"/>
  <c r="GH91" i="1"/>
  <c r="GI91" i="1"/>
  <c r="FP92" i="1"/>
  <c r="FQ92" i="1"/>
  <c r="FR92" i="1"/>
  <c r="FS92" i="1"/>
  <c r="FT92" i="1"/>
  <c r="FU92" i="1"/>
  <c r="FV92" i="1"/>
  <c r="FW92" i="1"/>
  <c r="FX92" i="1"/>
  <c r="FY92" i="1"/>
  <c r="FZ92" i="1"/>
  <c r="GA92" i="1"/>
  <c r="GB92" i="1"/>
  <c r="GC92" i="1"/>
  <c r="GD92" i="1"/>
  <c r="GE92" i="1"/>
  <c r="GF92" i="1"/>
  <c r="GG92" i="1"/>
  <c r="GH92" i="1"/>
  <c r="GI92" i="1"/>
  <c r="FP93" i="1"/>
  <c r="FQ93" i="1"/>
  <c r="FR93" i="1"/>
  <c r="FS93" i="1"/>
  <c r="FT93" i="1"/>
  <c r="FU93" i="1"/>
  <c r="FV93" i="1"/>
  <c r="FW93" i="1"/>
  <c r="FX93" i="1"/>
  <c r="FY93" i="1"/>
  <c r="FZ93" i="1"/>
  <c r="GA93" i="1"/>
  <c r="GB93" i="1"/>
  <c r="GC93" i="1"/>
  <c r="GD93" i="1"/>
  <c r="GE93" i="1"/>
  <c r="GF93" i="1"/>
  <c r="GG93" i="1"/>
  <c r="GH93" i="1"/>
  <c r="GI93" i="1"/>
  <c r="FP94" i="1"/>
  <c r="FQ94" i="1"/>
  <c r="FR94" i="1"/>
  <c r="FS94" i="1"/>
  <c r="FT94" i="1"/>
  <c r="FU94" i="1"/>
  <c r="FV94" i="1"/>
  <c r="FW94" i="1"/>
  <c r="FX94" i="1"/>
  <c r="FY94" i="1"/>
  <c r="FZ94" i="1"/>
  <c r="GA94" i="1"/>
  <c r="GB94" i="1"/>
  <c r="GC94" i="1"/>
  <c r="GD94" i="1"/>
  <c r="GE94" i="1"/>
  <c r="GF94" i="1"/>
  <c r="GG94" i="1"/>
  <c r="GH94" i="1"/>
  <c r="GI94" i="1"/>
  <c r="FP95" i="1"/>
  <c r="FQ95" i="1"/>
  <c r="FR95" i="1"/>
  <c r="FS95" i="1"/>
  <c r="FT95" i="1"/>
  <c r="FU95" i="1"/>
  <c r="FV95" i="1"/>
  <c r="FW95" i="1"/>
  <c r="FX95" i="1"/>
  <c r="FY95" i="1"/>
  <c r="FZ95" i="1"/>
  <c r="GA95" i="1"/>
  <c r="GB95" i="1"/>
  <c r="GC95" i="1"/>
  <c r="GD95" i="1"/>
  <c r="GE95" i="1"/>
  <c r="GF95" i="1"/>
  <c r="GG95" i="1"/>
  <c r="GH95" i="1"/>
  <c r="GI95" i="1"/>
  <c r="FP96" i="1"/>
  <c r="FQ96" i="1"/>
  <c r="FR96" i="1"/>
  <c r="FS96" i="1"/>
  <c r="FT96" i="1"/>
  <c r="FU96" i="1"/>
  <c r="FV96" i="1"/>
  <c r="FW96" i="1"/>
  <c r="FX96" i="1"/>
  <c r="FY96" i="1"/>
  <c r="FZ96" i="1"/>
  <c r="GA96" i="1"/>
  <c r="GB96" i="1"/>
  <c r="GC96" i="1"/>
  <c r="GD96" i="1"/>
  <c r="GE96" i="1"/>
  <c r="GF96" i="1"/>
  <c r="GG96" i="1"/>
  <c r="GH96" i="1"/>
  <c r="GI96" i="1"/>
  <c r="FP97" i="1"/>
  <c r="FQ97" i="1"/>
  <c r="FR97" i="1"/>
  <c r="FS97" i="1"/>
  <c r="FT97" i="1"/>
  <c r="FU97" i="1"/>
  <c r="FV97" i="1"/>
  <c r="FW97" i="1"/>
  <c r="FX97" i="1"/>
  <c r="FY97" i="1"/>
  <c r="FZ97" i="1"/>
  <c r="GA97" i="1"/>
  <c r="GB97" i="1"/>
  <c r="GC97" i="1"/>
  <c r="GD97" i="1"/>
  <c r="GE97" i="1"/>
  <c r="GF97" i="1"/>
  <c r="GG97" i="1"/>
  <c r="GH97" i="1"/>
  <c r="GI97" i="1"/>
  <c r="FP98" i="1"/>
  <c r="FQ98" i="1"/>
  <c r="FR98" i="1"/>
  <c r="FS98" i="1"/>
  <c r="FT98" i="1"/>
  <c r="FU98" i="1"/>
  <c r="FV98" i="1"/>
  <c r="FW98" i="1"/>
  <c r="FX98" i="1"/>
  <c r="FY98" i="1"/>
  <c r="FZ98" i="1"/>
  <c r="GA98" i="1"/>
  <c r="GB98" i="1"/>
  <c r="GC98" i="1"/>
  <c r="GD98" i="1"/>
  <c r="GE98" i="1"/>
  <c r="GF98" i="1"/>
  <c r="GG98" i="1"/>
  <c r="GH98" i="1"/>
  <c r="GI98" i="1"/>
  <c r="FP99" i="1"/>
  <c r="FQ99" i="1"/>
  <c r="FR99" i="1"/>
  <c r="FS99" i="1"/>
  <c r="FT99" i="1"/>
  <c r="FU99" i="1"/>
  <c r="FV99" i="1"/>
  <c r="FW99" i="1"/>
  <c r="FX99" i="1"/>
  <c r="FY99" i="1"/>
  <c r="FZ99" i="1"/>
  <c r="GA99" i="1"/>
  <c r="GB99" i="1"/>
  <c r="GC99" i="1"/>
  <c r="GD99" i="1"/>
  <c r="GE99" i="1"/>
  <c r="GF99" i="1"/>
  <c r="GG99" i="1"/>
  <c r="GH99" i="1"/>
  <c r="GI99" i="1"/>
  <c r="FP100" i="1"/>
  <c r="FQ100" i="1"/>
  <c r="FR100" i="1"/>
  <c r="FS100" i="1"/>
  <c r="FT100" i="1"/>
  <c r="FU100" i="1"/>
  <c r="FV100" i="1"/>
  <c r="FW100" i="1"/>
  <c r="FX100" i="1"/>
  <c r="FY100" i="1"/>
  <c r="FZ100" i="1"/>
  <c r="GA100" i="1"/>
  <c r="GB100" i="1"/>
  <c r="GC100" i="1"/>
  <c r="GD100" i="1"/>
  <c r="GE100" i="1"/>
  <c r="GF100" i="1"/>
  <c r="GG100" i="1"/>
  <c r="GH100" i="1"/>
  <c r="GI100" i="1"/>
  <c r="FP101" i="1"/>
  <c r="FQ101" i="1"/>
  <c r="FR101" i="1"/>
  <c r="FS101" i="1"/>
  <c r="FT101" i="1"/>
  <c r="FU101" i="1"/>
  <c r="FV101" i="1"/>
  <c r="FW101" i="1"/>
  <c r="FX101" i="1"/>
  <c r="FY101" i="1"/>
  <c r="FZ101" i="1"/>
  <c r="GA101" i="1"/>
  <c r="GB101" i="1"/>
  <c r="GC101" i="1"/>
  <c r="GD101" i="1"/>
  <c r="GE101" i="1"/>
  <c r="GF101" i="1"/>
  <c r="GG101" i="1"/>
  <c r="GH101" i="1"/>
  <c r="GI101" i="1"/>
  <c r="FP102" i="1"/>
  <c r="FQ102" i="1"/>
  <c r="FR102" i="1"/>
  <c r="FS102" i="1"/>
  <c r="FT102" i="1"/>
  <c r="FU102" i="1"/>
  <c r="FV102" i="1"/>
  <c r="FW102" i="1"/>
  <c r="FX102" i="1"/>
  <c r="FY102" i="1"/>
  <c r="FZ102" i="1"/>
  <c r="GA102" i="1"/>
  <c r="GB102" i="1"/>
  <c r="GC102" i="1"/>
  <c r="GD102" i="1"/>
  <c r="GE102" i="1"/>
  <c r="GF102" i="1"/>
  <c r="GG102" i="1"/>
  <c r="GH102" i="1"/>
  <c r="GI102" i="1"/>
  <c r="FP103" i="1"/>
  <c r="FQ103" i="1"/>
  <c r="FR103" i="1"/>
  <c r="FS103" i="1"/>
  <c r="FT103" i="1"/>
  <c r="FU103" i="1"/>
  <c r="FV103" i="1"/>
  <c r="FW103" i="1"/>
  <c r="FX103" i="1"/>
  <c r="FY103" i="1"/>
  <c r="FZ103" i="1"/>
  <c r="GA103" i="1"/>
  <c r="GB103" i="1"/>
  <c r="GC103" i="1"/>
  <c r="GD103" i="1"/>
  <c r="GE103" i="1"/>
  <c r="GF103" i="1"/>
  <c r="GG103" i="1"/>
  <c r="GH103" i="1"/>
  <c r="GI103" i="1"/>
  <c r="FP104" i="1"/>
  <c r="FQ104" i="1"/>
  <c r="FR104" i="1"/>
  <c r="FS104" i="1"/>
  <c r="FT104" i="1"/>
  <c r="FU104" i="1"/>
  <c r="FV104" i="1"/>
  <c r="FW104" i="1"/>
  <c r="FX104" i="1"/>
  <c r="FY104" i="1"/>
  <c r="FZ104" i="1"/>
  <c r="GA104" i="1"/>
  <c r="GB104" i="1"/>
  <c r="GC104" i="1"/>
  <c r="GD104" i="1"/>
  <c r="GE104" i="1"/>
  <c r="GF104" i="1"/>
  <c r="GG104" i="1"/>
  <c r="GH104" i="1"/>
  <c r="GI104" i="1"/>
  <c r="FP105" i="1"/>
  <c r="FQ105" i="1"/>
  <c r="FR105" i="1"/>
  <c r="FS105" i="1"/>
  <c r="FT105" i="1"/>
  <c r="FU105" i="1"/>
  <c r="FV105" i="1"/>
  <c r="FW105" i="1"/>
  <c r="FX105" i="1"/>
  <c r="FY105" i="1"/>
  <c r="FZ105" i="1"/>
  <c r="GA105" i="1"/>
  <c r="GB105" i="1"/>
  <c r="GC105" i="1"/>
  <c r="GD105" i="1"/>
  <c r="GE105" i="1"/>
  <c r="GF105" i="1"/>
  <c r="GG105" i="1"/>
  <c r="GH105" i="1"/>
  <c r="GI105" i="1"/>
  <c r="FP106" i="1"/>
  <c r="FQ106" i="1"/>
  <c r="FR106" i="1"/>
  <c r="FS106" i="1"/>
  <c r="FT106" i="1"/>
  <c r="FU106" i="1"/>
  <c r="FV106" i="1"/>
  <c r="FW106" i="1"/>
  <c r="FX106" i="1"/>
  <c r="FY106" i="1"/>
  <c r="FZ106" i="1"/>
  <c r="GA106" i="1"/>
  <c r="GB106" i="1"/>
  <c r="GC106" i="1"/>
  <c r="GD106" i="1"/>
  <c r="GE106" i="1"/>
  <c r="GF106" i="1"/>
  <c r="GG106" i="1"/>
  <c r="GH106" i="1"/>
  <c r="GI106" i="1"/>
  <c r="FP107" i="1"/>
  <c r="FQ107" i="1"/>
  <c r="FR107" i="1"/>
  <c r="FS107" i="1"/>
  <c r="FT107" i="1"/>
  <c r="FU107" i="1"/>
  <c r="FV107" i="1"/>
  <c r="FW107" i="1"/>
  <c r="FX107" i="1"/>
  <c r="FY107" i="1"/>
  <c r="FZ107" i="1"/>
  <c r="GA107" i="1"/>
  <c r="GB107" i="1"/>
  <c r="GC107" i="1"/>
  <c r="GD107" i="1"/>
  <c r="GE107" i="1"/>
  <c r="GF107" i="1"/>
  <c r="GG107" i="1"/>
  <c r="GH107" i="1"/>
  <c r="GI107" i="1"/>
  <c r="FP108" i="1"/>
  <c r="FQ108" i="1"/>
  <c r="FR108" i="1"/>
  <c r="FS108" i="1"/>
  <c r="FT108" i="1"/>
  <c r="FU108" i="1"/>
  <c r="FV108" i="1"/>
  <c r="FW108" i="1"/>
  <c r="FX108" i="1"/>
  <c r="FY108" i="1"/>
  <c r="FZ108" i="1"/>
  <c r="GA108" i="1"/>
  <c r="GB108" i="1"/>
  <c r="GC108" i="1"/>
  <c r="GD108" i="1"/>
  <c r="GE108" i="1"/>
  <c r="GF108" i="1"/>
  <c r="GG108" i="1"/>
  <c r="GH108" i="1"/>
  <c r="GI108" i="1"/>
  <c r="FP109" i="1"/>
  <c r="FQ109" i="1"/>
  <c r="FR109" i="1"/>
  <c r="FS109" i="1"/>
  <c r="FT109" i="1"/>
  <c r="FU109" i="1"/>
  <c r="FV109" i="1"/>
  <c r="FW109" i="1"/>
  <c r="FX109" i="1"/>
  <c r="FY109" i="1"/>
  <c r="FZ109" i="1"/>
  <c r="GA109" i="1"/>
  <c r="GB109" i="1"/>
  <c r="GC109" i="1"/>
  <c r="GD109" i="1"/>
  <c r="GE109" i="1"/>
  <c r="GF109" i="1"/>
  <c r="GG109" i="1"/>
  <c r="GH109" i="1"/>
  <c r="GI109" i="1"/>
  <c r="FP110" i="1"/>
  <c r="FQ110" i="1"/>
  <c r="FR110" i="1"/>
  <c r="FS110" i="1"/>
  <c r="FT110" i="1"/>
  <c r="FU110" i="1"/>
  <c r="FV110" i="1"/>
  <c r="FW110" i="1"/>
  <c r="FX110" i="1"/>
  <c r="FY110" i="1"/>
  <c r="FZ110" i="1"/>
  <c r="GA110" i="1"/>
  <c r="GB110" i="1"/>
  <c r="GC110" i="1"/>
  <c r="GD110" i="1"/>
  <c r="GE110" i="1"/>
  <c r="GF110" i="1"/>
  <c r="GG110" i="1"/>
  <c r="GH110" i="1"/>
  <c r="GI110" i="1"/>
  <c r="FP111" i="1"/>
  <c r="FQ111" i="1"/>
  <c r="FR111" i="1"/>
  <c r="FS111" i="1"/>
  <c r="FT111" i="1"/>
  <c r="FU111" i="1"/>
  <c r="FV111" i="1"/>
  <c r="FW111" i="1"/>
  <c r="FX111" i="1"/>
  <c r="FY111" i="1"/>
  <c r="FZ111" i="1"/>
  <c r="GA111" i="1"/>
  <c r="GB111" i="1"/>
  <c r="GC111" i="1"/>
  <c r="GD111" i="1"/>
  <c r="GE111" i="1"/>
  <c r="GF111" i="1"/>
  <c r="GG111" i="1"/>
  <c r="GH111" i="1"/>
  <c r="GI111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GE112" i="1"/>
  <c r="GF112" i="1"/>
  <c r="GG112" i="1"/>
  <c r="GH112" i="1"/>
  <c r="GI112" i="1"/>
  <c r="FP113" i="1"/>
  <c r="FQ113" i="1"/>
  <c r="FR113" i="1"/>
  <c r="FS113" i="1"/>
  <c r="FT113" i="1"/>
  <c r="FU113" i="1"/>
  <c r="FV113" i="1"/>
  <c r="FW113" i="1"/>
  <c r="FX113" i="1"/>
  <c r="FY113" i="1"/>
  <c r="FZ113" i="1"/>
  <c r="GA113" i="1"/>
  <c r="GB113" i="1"/>
  <c r="GC113" i="1"/>
  <c r="GD113" i="1"/>
  <c r="GE113" i="1"/>
  <c r="GF113" i="1"/>
  <c r="GG113" i="1"/>
  <c r="GH113" i="1"/>
  <c r="GI113" i="1"/>
  <c r="FP114" i="1"/>
  <c r="FQ114" i="1"/>
  <c r="FR114" i="1"/>
  <c r="FS114" i="1"/>
  <c r="FT114" i="1"/>
  <c r="FU114" i="1"/>
  <c r="FV114" i="1"/>
  <c r="FW114" i="1"/>
  <c r="FX114" i="1"/>
  <c r="FY114" i="1"/>
  <c r="FZ114" i="1"/>
  <c r="GA114" i="1"/>
  <c r="GB114" i="1"/>
  <c r="GC114" i="1"/>
  <c r="GD114" i="1"/>
  <c r="GE114" i="1"/>
  <c r="GF114" i="1"/>
  <c r="GG114" i="1"/>
  <c r="GH114" i="1"/>
  <c r="GI114" i="1"/>
  <c r="FP115" i="1"/>
  <c r="FQ115" i="1"/>
  <c r="FR115" i="1"/>
  <c r="FS115" i="1"/>
  <c r="FT115" i="1"/>
  <c r="FU115" i="1"/>
  <c r="FV115" i="1"/>
  <c r="FW115" i="1"/>
  <c r="FX115" i="1"/>
  <c r="FY115" i="1"/>
  <c r="FZ115" i="1"/>
  <c r="GA115" i="1"/>
  <c r="GB115" i="1"/>
  <c r="GC115" i="1"/>
  <c r="GD115" i="1"/>
  <c r="GE115" i="1"/>
  <c r="GF115" i="1"/>
  <c r="GG115" i="1"/>
  <c r="GH115" i="1"/>
  <c r="GI115" i="1"/>
  <c r="FP116" i="1"/>
  <c r="FQ116" i="1"/>
  <c r="FR116" i="1"/>
  <c r="FS116" i="1"/>
  <c r="FT116" i="1"/>
  <c r="FU116" i="1"/>
  <c r="FV116" i="1"/>
  <c r="FW116" i="1"/>
  <c r="FX116" i="1"/>
  <c r="FY116" i="1"/>
  <c r="FZ116" i="1"/>
  <c r="GA116" i="1"/>
  <c r="GB116" i="1"/>
  <c r="GC116" i="1"/>
  <c r="GD116" i="1"/>
  <c r="GE116" i="1"/>
  <c r="GF116" i="1"/>
  <c r="GG116" i="1"/>
  <c r="GH116" i="1"/>
  <c r="GI116" i="1"/>
  <c r="FP117" i="1"/>
  <c r="FQ117" i="1"/>
  <c r="FR117" i="1"/>
  <c r="FS117" i="1"/>
  <c r="FT117" i="1"/>
  <c r="FU117" i="1"/>
  <c r="FV117" i="1"/>
  <c r="FW117" i="1"/>
  <c r="FX117" i="1"/>
  <c r="FY117" i="1"/>
  <c r="FZ117" i="1"/>
  <c r="GA117" i="1"/>
  <c r="GB117" i="1"/>
  <c r="GC117" i="1"/>
  <c r="GD117" i="1"/>
  <c r="GE117" i="1"/>
  <c r="GF117" i="1"/>
  <c r="GG117" i="1"/>
  <c r="GH117" i="1"/>
  <c r="GI117" i="1"/>
  <c r="FP118" i="1"/>
  <c r="FQ118" i="1"/>
  <c r="FR118" i="1"/>
  <c r="FS118" i="1"/>
  <c r="FT118" i="1"/>
  <c r="FU118" i="1"/>
  <c r="FV118" i="1"/>
  <c r="FW118" i="1"/>
  <c r="FX118" i="1"/>
  <c r="FY118" i="1"/>
  <c r="FZ118" i="1"/>
  <c r="GA118" i="1"/>
  <c r="GB118" i="1"/>
  <c r="GC118" i="1"/>
  <c r="GD118" i="1"/>
  <c r="GE118" i="1"/>
  <c r="GF118" i="1"/>
  <c r="GG118" i="1"/>
  <c r="GH118" i="1"/>
  <c r="GI118" i="1"/>
  <c r="FP119" i="1"/>
  <c r="FQ119" i="1"/>
  <c r="FR119" i="1"/>
  <c r="FS119" i="1"/>
  <c r="FT119" i="1"/>
  <c r="FU119" i="1"/>
  <c r="FV119" i="1"/>
  <c r="FW119" i="1"/>
  <c r="FX119" i="1"/>
  <c r="FY119" i="1"/>
  <c r="FZ119" i="1"/>
  <c r="GA119" i="1"/>
  <c r="GB119" i="1"/>
  <c r="GC119" i="1"/>
  <c r="GD119" i="1"/>
  <c r="GE119" i="1"/>
  <c r="GF119" i="1"/>
  <c r="GG119" i="1"/>
  <c r="GH119" i="1"/>
  <c r="GI119" i="1"/>
  <c r="FP120" i="1"/>
  <c r="FQ120" i="1"/>
  <c r="FR120" i="1"/>
  <c r="FS120" i="1"/>
  <c r="FT120" i="1"/>
  <c r="FU120" i="1"/>
  <c r="FV120" i="1"/>
  <c r="FW120" i="1"/>
  <c r="FX120" i="1"/>
  <c r="FY120" i="1"/>
  <c r="FZ120" i="1"/>
  <c r="GA120" i="1"/>
  <c r="GB120" i="1"/>
  <c r="GC120" i="1"/>
  <c r="GD120" i="1"/>
  <c r="GE120" i="1"/>
  <c r="GF120" i="1"/>
  <c r="GG120" i="1"/>
  <c r="GH120" i="1"/>
  <c r="GI120" i="1"/>
  <c r="FP121" i="1"/>
  <c r="FQ121" i="1"/>
  <c r="FR121" i="1"/>
  <c r="FS121" i="1"/>
  <c r="FT121" i="1"/>
  <c r="FU121" i="1"/>
  <c r="FV121" i="1"/>
  <c r="FW121" i="1"/>
  <c r="FX121" i="1"/>
  <c r="FY121" i="1"/>
  <c r="FZ121" i="1"/>
  <c r="GA121" i="1"/>
  <c r="GB121" i="1"/>
  <c r="GC121" i="1"/>
  <c r="GD121" i="1"/>
  <c r="GE121" i="1"/>
  <c r="GF121" i="1"/>
  <c r="GG121" i="1"/>
  <c r="GH121" i="1"/>
  <c r="GI121" i="1"/>
  <c r="FP122" i="1"/>
  <c r="FQ122" i="1"/>
  <c r="FR122" i="1"/>
  <c r="FS122" i="1"/>
  <c r="FT122" i="1"/>
  <c r="FU122" i="1"/>
  <c r="FV122" i="1"/>
  <c r="FW122" i="1"/>
  <c r="FX122" i="1"/>
  <c r="FY122" i="1"/>
  <c r="FZ122" i="1"/>
  <c r="GA122" i="1"/>
  <c r="GB122" i="1"/>
  <c r="GC122" i="1"/>
  <c r="GD122" i="1"/>
  <c r="GE122" i="1"/>
  <c r="GF122" i="1"/>
  <c r="GG122" i="1"/>
  <c r="GH122" i="1"/>
  <c r="GI122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FP124" i="1"/>
  <c r="FQ124" i="1"/>
  <c r="FR124" i="1"/>
  <c r="FS124" i="1"/>
  <c r="FT124" i="1"/>
  <c r="FU124" i="1"/>
  <c r="FV124" i="1"/>
  <c r="FW124" i="1"/>
  <c r="FX124" i="1"/>
  <c r="FY124" i="1"/>
  <c r="FZ124" i="1"/>
  <c r="GA124" i="1"/>
  <c r="GB124" i="1"/>
  <c r="GC124" i="1"/>
  <c r="GD124" i="1"/>
  <c r="GE124" i="1"/>
  <c r="GF124" i="1"/>
  <c r="GG124" i="1"/>
  <c r="GH124" i="1"/>
  <c r="GI124" i="1"/>
  <c r="FP125" i="1"/>
  <c r="FQ125" i="1"/>
  <c r="FR125" i="1"/>
  <c r="FS125" i="1"/>
  <c r="FT125" i="1"/>
  <c r="FU125" i="1"/>
  <c r="FV125" i="1"/>
  <c r="FW125" i="1"/>
  <c r="FX125" i="1"/>
  <c r="FY125" i="1"/>
  <c r="FZ125" i="1"/>
  <c r="GA125" i="1"/>
  <c r="GB125" i="1"/>
  <c r="GC125" i="1"/>
  <c r="GD125" i="1"/>
  <c r="GE125" i="1"/>
  <c r="GF125" i="1"/>
  <c r="GG125" i="1"/>
  <c r="GH125" i="1"/>
  <c r="GI125" i="1"/>
  <c r="FP126" i="1"/>
  <c r="FQ126" i="1"/>
  <c r="FR126" i="1"/>
  <c r="FS126" i="1"/>
  <c r="FT126" i="1"/>
  <c r="FU126" i="1"/>
  <c r="FV126" i="1"/>
  <c r="FW126" i="1"/>
  <c r="FX126" i="1"/>
  <c r="FY126" i="1"/>
  <c r="FZ126" i="1"/>
  <c r="GA126" i="1"/>
  <c r="GB126" i="1"/>
  <c r="GC126" i="1"/>
  <c r="GD126" i="1"/>
  <c r="GE126" i="1"/>
  <c r="GF126" i="1"/>
  <c r="GG126" i="1"/>
  <c r="GH126" i="1"/>
  <c r="GI126" i="1"/>
  <c r="FP127" i="1"/>
  <c r="FQ127" i="1"/>
  <c r="FR127" i="1"/>
  <c r="FS127" i="1"/>
  <c r="FT127" i="1"/>
  <c r="FU127" i="1"/>
  <c r="FV127" i="1"/>
  <c r="FW127" i="1"/>
  <c r="FX127" i="1"/>
  <c r="FY127" i="1"/>
  <c r="FZ127" i="1"/>
  <c r="GA127" i="1"/>
  <c r="GB127" i="1"/>
  <c r="GC127" i="1"/>
  <c r="GD127" i="1"/>
  <c r="GE127" i="1"/>
  <c r="GF127" i="1"/>
  <c r="GG127" i="1"/>
  <c r="GH127" i="1"/>
  <c r="GI127" i="1"/>
  <c r="FP128" i="1"/>
  <c r="FQ128" i="1"/>
  <c r="FR128" i="1"/>
  <c r="FS128" i="1"/>
  <c r="FT128" i="1"/>
  <c r="FU128" i="1"/>
  <c r="FV128" i="1"/>
  <c r="FW128" i="1"/>
  <c r="FX128" i="1"/>
  <c r="FY128" i="1"/>
  <c r="FZ128" i="1"/>
  <c r="GA128" i="1"/>
  <c r="GB128" i="1"/>
  <c r="GC128" i="1"/>
  <c r="GD128" i="1"/>
  <c r="GE128" i="1"/>
  <c r="GF128" i="1"/>
  <c r="GG128" i="1"/>
  <c r="GH128" i="1"/>
  <c r="GI128" i="1"/>
  <c r="FP129" i="1"/>
  <c r="FQ129" i="1"/>
  <c r="FR129" i="1"/>
  <c r="FS129" i="1"/>
  <c r="FT129" i="1"/>
  <c r="FU129" i="1"/>
  <c r="FV129" i="1"/>
  <c r="FW129" i="1"/>
  <c r="FX129" i="1"/>
  <c r="FY129" i="1"/>
  <c r="FZ129" i="1"/>
  <c r="GA129" i="1"/>
  <c r="GB129" i="1"/>
  <c r="GC129" i="1"/>
  <c r="GD129" i="1"/>
  <c r="GE129" i="1"/>
  <c r="GF129" i="1"/>
  <c r="GG129" i="1"/>
  <c r="GH129" i="1"/>
  <c r="GI129" i="1"/>
  <c r="FP130" i="1"/>
  <c r="FQ130" i="1"/>
  <c r="FR130" i="1"/>
  <c r="FS130" i="1"/>
  <c r="FT130" i="1"/>
  <c r="FU130" i="1"/>
  <c r="FV130" i="1"/>
  <c r="FW130" i="1"/>
  <c r="FX130" i="1"/>
  <c r="FY130" i="1"/>
  <c r="FZ130" i="1"/>
  <c r="GA130" i="1"/>
  <c r="GB130" i="1"/>
  <c r="GC130" i="1"/>
  <c r="GD130" i="1"/>
  <c r="GE130" i="1"/>
  <c r="GF130" i="1"/>
  <c r="GG130" i="1"/>
  <c r="GH130" i="1"/>
  <c r="GI130" i="1"/>
  <c r="FP131" i="1"/>
  <c r="FQ131" i="1"/>
  <c r="FR131" i="1"/>
  <c r="FS131" i="1"/>
  <c r="FT131" i="1"/>
  <c r="FU131" i="1"/>
  <c r="FV131" i="1"/>
  <c r="FW131" i="1"/>
  <c r="FX131" i="1"/>
  <c r="FY131" i="1"/>
  <c r="FZ131" i="1"/>
  <c r="GA131" i="1"/>
  <c r="GB131" i="1"/>
  <c r="GC131" i="1"/>
  <c r="GD131" i="1"/>
  <c r="GE131" i="1"/>
  <c r="GF131" i="1"/>
  <c r="GG131" i="1"/>
  <c r="GH131" i="1"/>
  <c r="GI131" i="1"/>
  <c r="FP132" i="1"/>
  <c r="FQ132" i="1"/>
  <c r="FR132" i="1"/>
  <c r="FS132" i="1"/>
  <c r="FT132" i="1"/>
  <c r="FU132" i="1"/>
  <c r="FV132" i="1"/>
  <c r="FW132" i="1"/>
  <c r="FX132" i="1"/>
  <c r="FY132" i="1"/>
  <c r="FZ132" i="1"/>
  <c r="GA132" i="1"/>
  <c r="GB132" i="1"/>
  <c r="GC132" i="1"/>
  <c r="GD132" i="1"/>
  <c r="GE132" i="1"/>
  <c r="GF132" i="1"/>
  <c r="GG132" i="1"/>
  <c r="GH132" i="1"/>
  <c r="GI132" i="1"/>
  <c r="FP133" i="1"/>
  <c r="FQ133" i="1"/>
  <c r="FR133" i="1"/>
  <c r="FS133" i="1"/>
  <c r="FT133" i="1"/>
  <c r="FU133" i="1"/>
  <c r="FV133" i="1"/>
  <c r="FW133" i="1"/>
  <c r="FX133" i="1"/>
  <c r="FY133" i="1"/>
  <c r="FZ133" i="1"/>
  <c r="GA133" i="1"/>
  <c r="GB133" i="1"/>
  <c r="GC133" i="1"/>
  <c r="GD133" i="1"/>
  <c r="GE133" i="1"/>
  <c r="GF133" i="1"/>
  <c r="GG133" i="1"/>
  <c r="GH133" i="1"/>
  <c r="GI133" i="1"/>
  <c r="FP134" i="1"/>
  <c r="FQ134" i="1"/>
  <c r="FR134" i="1"/>
  <c r="FS134" i="1"/>
  <c r="FT134" i="1"/>
  <c r="FU134" i="1"/>
  <c r="FV134" i="1"/>
  <c r="FW134" i="1"/>
  <c r="FX134" i="1"/>
  <c r="FY134" i="1"/>
  <c r="FZ134" i="1"/>
  <c r="GA134" i="1"/>
  <c r="GB134" i="1"/>
  <c r="GC134" i="1"/>
  <c r="GD134" i="1"/>
  <c r="GE134" i="1"/>
  <c r="GF134" i="1"/>
  <c r="GG134" i="1"/>
  <c r="GH134" i="1"/>
  <c r="GI134" i="1"/>
  <c r="FP135" i="1"/>
  <c r="FQ135" i="1"/>
  <c r="FR135" i="1"/>
  <c r="FS135" i="1"/>
  <c r="FT135" i="1"/>
  <c r="FU135" i="1"/>
  <c r="FV135" i="1"/>
  <c r="FW135" i="1"/>
  <c r="FX135" i="1"/>
  <c r="FY135" i="1"/>
  <c r="FZ135" i="1"/>
  <c r="GA135" i="1"/>
  <c r="GB135" i="1"/>
  <c r="GC135" i="1"/>
  <c r="GD135" i="1"/>
  <c r="GE135" i="1"/>
  <c r="GF135" i="1"/>
  <c r="GG135" i="1"/>
  <c r="GH135" i="1"/>
  <c r="GI135" i="1"/>
  <c r="FP136" i="1"/>
  <c r="FQ136" i="1"/>
  <c r="FR136" i="1"/>
  <c r="FS136" i="1"/>
  <c r="FT136" i="1"/>
  <c r="FU136" i="1"/>
  <c r="FV136" i="1"/>
  <c r="FW136" i="1"/>
  <c r="FX136" i="1"/>
  <c r="FY136" i="1"/>
  <c r="FZ136" i="1"/>
  <c r="GA136" i="1"/>
  <c r="GB136" i="1"/>
  <c r="GC136" i="1"/>
  <c r="GD136" i="1"/>
  <c r="GE136" i="1"/>
  <c r="GF136" i="1"/>
  <c r="GG136" i="1"/>
  <c r="GH136" i="1"/>
  <c r="GI136" i="1"/>
  <c r="FP137" i="1"/>
  <c r="FQ137" i="1"/>
  <c r="FR137" i="1"/>
  <c r="FS137" i="1"/>
  <c r="FT137" i="1"/>
  <c r="FU137" i="1"/>
  <c r="FV137" i="1"/>
  <c r="FW137" i="1"/>
  <c r="FX137" i="1"/>
  <c r="FY137" i="1"/>
  <c r="FZ137" i="1"/>
  <c r="GA137" i="1"/>
  <c r="GB137" i="1"/>
  <c r="GC137" i="1"/>
  <c r="GD137" i="1"/>
  <c r="GE137" i="1"/>
  <c r="GF137" i="1"/>
  <c r="GG137" i="1"/>
  <c r="GH137" i="1"/>
  <c r="GI137" i="1"/>
  <c r="FP138" i="1"/>
  <c r="FQ138" i="1"/>
  <c r="FR138" i="1"/>
  <c r="FS138" i="1"/>
  <c r="FT138" i="1"/>
  <c r="FU138" i="1"/>
  <c r="FV138" i="1"/>
  <c r="FW138" i="1"/>
  <c r="FX138" i="1"/>
  <c r="FY138" i="1"/>
  <c r="FZ138" i="1"/>
  <c r="GA138" i="1"/>
  <c r="GB138" i="1"/>
  <c r="GC138" i="1"/>
  <c r="GD138" i="1"/>
  <c r="GE138" i="1"/>
  <c r="GF138" i="1"/>
  <c r="GG138" i="1"/>
  <c r="GH138" i="1"/>
  <c r="GI138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FP140" i="1"/>
  <c r="FQ140" i="1"/>
  <c r="FR140" i="1"/>
  <c r="FS140" i="1"/>
  <c r="FT140" i="1"/>
  <c r="FU140" i="1"/>
  <c r="FV140" i="1"/>
  <c r="FW140" i="1"/>
  <c r="FX140" i="1"/>
  <c r="FY140" i="1"/>
  <c r="FZ140" i="1"/>
  <c r="GA140" i="1"/>
  <c r="GB140" i="1"/>
  <c r="GC140" i="1"/>
  <c r="GD140" i="1"/>
  <c r="GE140" i="1"/>
  <c r="GF140" i="1"/>
  <c r="GG140" i="1"/>
  <c r="GH140" i="1"/>
  <c r="GI140" i="1"/>
  <c r="FP141" i="1"/>
  <c r="FQ141" i="1"/>
  <c r="FR141" i="1"/>
  <c r="FS141" i="1"/>
  <c r="FT141" i="1"/>
  <c r="FU141" i="1"/>
  <c r="FV141" i="1"/>
  <c r="FW141" i="1"/>
  <c r="FX141" i="1"/>
  <c r="FY141" i="1"/>
  <c r="FZ141" i="1"/>
  <c r="GA141" i="1"/>
  <c r="GB141" i="1"/>
  <c r="GC141" i="1"/>
  <c r="GD141" i="1"/>
  <c r="GE141" i="1"/>
  <c r="GF141" i="1"/>
  <c r="GG141" i="1"/>
  <c r="GH141" i="1"/>
  <c r="GI141" i="1"/>
  <c r="FP142" i="1"/>
  <c r="FQ142" i="1"/>
  <c r="FR142" i="1"/>
  <c r="FS142" i="1"/>
  <c r="FT142" i="1"/>
  <c r="FU142" i="1"/>
  <c r="FV142" i="1"/>
  <c r="FW142" i="1"/>
  <c r="FX142" i="1"/>
  <c r="FY142" i="1"/>
  <c r="FZ142" i="1"/>
  <c r="GA142" i="1"/>
  <c r="GB142" i="1"/>
  <c r="GC142" i="1"/>
  <c r="GD142" i="1"/>
  <c r="GE142" i="1"/>
  <c r="GF142" i="1"/>
  <c r="GG142" i="1"/>
  <c r="GH142" i="1"/>
  <c r="GI142" i="1"/>
  <c r="FP143" i="1"/>
  <c r="FQ143" i="1"/>
  <c r="FR143" i="1"/>
  <c r="FS143" i="1"/>
  <c r="FT143" i="1"/>
  <c r="FU143" i="1"/>
  <c r="FV143" i="1"/>
  <c r="FW143" i="1"/>
  <c r="FX143" i="1"/>
  <c r="FY143" i="1"/>
  <c r="FZ143" i="1"/>
  <c r="GA143" i="1"/>
  <c r="GB143" i="1"/>
  <c r="GC143" i="1"/>
  <c r="GD143" i="1"/>
  <c r="GE143" i="1"/>
  <c r="GF143" i="1"/>
  <c r="GG143" i="1"/>
  <c r="GH143" i="1"/>
  <c r="GI143" i="1"/>
  <c r="FP144" i="1"/>
  <c r="FQ144" i="1"/>
  <c r="FR144" i="1"/>
  <c r="FS144" i="1"/>
  <c r="FT144" i="1"/>
  <c r="FU144" i="1"/>
  <c r="FV144" i="1"/>
  <c r="FW144" i="1"/>
  <c r="FX144" i="1"/>
  <c r="FY144" i="1"/>
  <c r="FZ144" i="1"/>
  <c r="GA144" i="1"/>
  <c r="GB144" i="1"/>
  <c r="GC144" i="1"/>
  <c r="GD144" i="1"/>
  <c r="GE144" i="1"/>
  <c r="GF144" i="1"/>
  <c r="GG144" i="1"/>
  <c r="GH144" i="1"/>
  <c r="GI144" i="1"/>
  <c r="FP145" i="1"/>
  <c r="FQ145" i="1"/>
  <c r="FR145" i="1"/>
  <c r="FS145" i="1"/>
  <c r="FT145" i="1"/>
  <c r="FU145" i="1"/>
  <c r="FV145" i="1"/>
  <c r="FW145" i="1"/>
  <c r="FX145" i="1"/>
  <c r="FY145" i="1"/>
  <c r="FZ145" i="1"/>
  <c r="GA145" i="1"/>
  <c r="GB145" i="1"/>
  <c r="GC145" i="1"/>
  <c r="GD145" i="1"/>
  <c r="GE145" i="1"/>
  <c r="GF145" i="1"/>
  <c r="GG145" i="1"/>
  <c r="GH145" i="1"/>
  <c r="GI145" i="1"/>
  <c r="FP146" i="1"/>
  <c r="FQ146" i="1"/>
  <c r="FR146" i="1"/>
  <c r="FS146" i="1"/>
  <c r="FT146" i="1"/>
  <c r="FU146" i="1"/>
  <c r="FV146" i="1"/>
  <c r="FW146" i="1"/>
  <c r="FX146" i="1"/>
  <c r="FY146" i="1"/>
  <c r="FZ146" i="1"/>
  <c r="GA146" i="1"/>
  <c r="GB146" i="1"/>
  <c r="GC146" i="1"/>
  <c r="GD146" i="1"/>
  <c r="GE146" i="1"/>
  <c r="GF146" i="1"/>
  <c r="GG146" i="1"/>
  <c r="GH146" i="1"/>
  <c r="GI146" i="1"/>
  <c r="FP147" i="1"/>
  <c r="FQ147" i="1"/>
  <c r="FR147" i="1"/>
  <c r="FS147" i="1"/>
  <c r="FT147" i="1"/>
  <c r="FU147" i="1"/>
  <c r="FV147" i="1"/>
  <c r="FW147" i="1"/>
  <c r="FX147" i="1"/>
  <c r="FY147" i="1"/>
  <c r="FZ147" i="1"/>
  <c r="GA147" i="1"/>
  <c r="GB147" i="1"/>
  <c r="GC147" i="1"/>
  <c r="GD147" i="1"/>
  <c r="GE147" i="1"/>
  <c r="GF147" i="1"/>
  <c r="GG147" i="1"/>
  <c r="GH147" i="1"/>
  <c r="GI147" i="1"/>
  <c r="FP148" i="1"/>
  <c r="FQ148" i="1"/>
  <c r="FR148" i="1"/>
  <c r="FS148" i="1"/>
  <c r="FT148" i="1"/>
  <c r="FU148" i="1"/>
  <c r="FV148" i="1"/>
  <c r="FW148" i="1"/>
  <c r="FX148" i="1"/>
  <c r="FY148" i="1"/>
  <c r="FZ148" i="1"/>
  <c r="GA148" i="1"/>
  <c r="GB148" i="1"/>
  <c r="GC148" i="1"/>
  <c r="GD148" i="1"/>
  <c r="GE148" i="1"/>
  <c r="GF148" i="1"/>
  <c r="GG148" i="1"/>
  <c r="GH148" i="1"/>
  <c r="GI148" i="1"/>
  <c r="FP149" i="1"/>
  <c r="FQ149" i="1"/>
  <c r="FR149" i="1"/>
  <c r="FS149" i="1"/>
  <c r="FT149" i="1"/>
  <c r="FU149" i="1"/>
  <c r="FV149" i="1"/>
  <c r="FW149" i="1"/>
  <c r="FX149" i="1"/>
  <c r="FY149" i="1"/>
  <c r="FZ149" i="1"/>
  <c r="GA149" i="1"/>
  <c r="GB149" i="1"/>
  <c r="GC149" i="1"/>
  <c r="GD149" i="1"/>
  <c r="GE149" i="1"/>
  <c r="GF149" i="1"/>
  <c r="GG149" i="1"/>
  <c r="GH149" i="1"/>
  <c r="GI149" i="1"/>
  <c r="FP150" i="1"/>
  <c r="FQ150" i="1"/>
  <c r="FR150" i="1"/>
  <c r="FS150" i="1"/>
  <c r="FT150" i="1"/>
  <c r="FU150" i="1"/>
  <c r="FV150" i="1"/>
  <c r="FW150" i="1"/>
  <c r="FX150" i="1"/>
  <c r="FY150" i="1"/>
  <c r="FZ150" i="1"/>
  <c r="GA150" i="1"/>
  <c r="GB150" i="1"/>
  <c r="GC150" i="1"/>
  <c r="GD150" i="1"/>
  <c r="GE150" i="1"/>
  <c r="GF150" i="1"/>
  <c r="GG150" i="1"/>
  <c r="GH150" i="1"/>
  <c r="GI150" i="1"/>
  <c r="FP151" i="1"/>
  <c r="FQ151" i="1"/>
  <c r="FR151" i="1"/>
  <c r="FS151" i="1"/>
  <c r="FT151" i="1"/>
  <c r="FU151" i="1"/>
  <c r="FV151" i="1"/>
  <c r="FW151" i="1"/>
  <c r="FX151" i="1"/>
  <c r="FY151" i="1"/>
  <c r="FZ151" i="1"/>
  <c r="GA151" i="1"/>
  <c r="GB151" i="1"/>
  <c r="GC151" i="1"/>
  <c r="GD151" i="1"/>
  <c r="GE151" i="1"/>
  <c r="GF151" i="1"/>
  <c r="GG151" i="1"/>
  <c r="GH151" i="1"/>
  <c r="GI151" i="1"/>
  <c r="FP152" i="1"/>
  <c r="FQ152" i="1"/>
  <c r="FR152" i="1"/>
  <c r="FS152" i="1"/>
  <c r="FT152" i="1"/>
  <c r="FU152" i="1"/>
  <c r="FV152" i="1"/>
  <c r="FW152" i="1"/>
  <c r="FX152" i="1"/>
  <c r="FY152" i="1"/>
  <c r="FZ152" i="1"/>
  <c r="GA152" i="1"/>
  <c r="GB152" i="1"/>
  <c r="GC152" i="1"/>
  <c r="GD152" i="1"/>
  <c r="GE152" i="1"/>
  <c r="GF152" i="1"/>
  <c r="GG152" i="1"/>
  <c r="GH152" i="1"/>
  <c r="GI152" i="1"/>
  <c r="FP153" i="1"/>
  <c r="FQ153" i="1"/>
  <c r="FR153" i="1"/>
  <c r="FS153" i="1"/>
  <c r="FT153" i="1"/>
  <c r="FU153" i="1"/>
  <c r="FV153" i="1"/>
  <c r="FW153" i="1"/>
  <c r="FX153" i="1"/>
  <c r="FY153" i="1"/>
  <c r="FZ153" i="1"/>
  <c r="GA153" i="1"/>
  <c r="GB153" i="1"/>
  <c r="GC153" i="1"/>
  <c r="GD153" i="1"/>
  <c r="GE153" i="1"/>
  <c r="GF153" i="1"/>
  <c r="GG153" i="1"/>
  <c r="GH153" i="1"/>
  <c r="GI153" i="1"/>
  <c r="FP154" i="1"/>
  <c r="FQ154" i="1"/>
  <c r="FR154" i="1"/>
  <c r="FS154" i="1"/>
  <c r="FT154" i="1"/>
  <c r="FU154" i="1"/>
  <c r="FV154" i="1"/>
  <c r="FW154" i="1"/>
  <c r="FX154" i="1"/>
  <c r="FY154" i="1"/>
  <c r="FZ154" i="1"/>
  <c r="GA154" i="1"/>
  <c r="GB154" i="1"/>
  <c r="GC154" i="1"/>
  <c r="GD154" i="1"/>
  <c r="GE154" i="1"/>
  <c r="GF154" i="1"/>
  <c r="GG154" i="1"/>
  <c r="GH154" i="1"/>
  <c r="GI154" i="1"/>
  <c r="FP155" i="1"/>
  <c r="FQ155" i="1"/>
  <c r="FR155" i="1"/>
  <c r="FS155" i="1"/>
  <c r="FT155" i="1"/>
  <c r="FU155" i="1"/>
  <c r="FV155" i="1"/>
  <c r="FW155" i="1"/>
  <c r="FX155" i="1"/>
  <c r="FY155" i="1"/>
  <c r="FZ155" i="1"/>
  <c r="GA155" i="1"/>
  <c r="GB155" i="1"/>
  <c r="GC155" i="1"/>
  <c r="GD155" i="1"/>
  <c r="GE155" i="1"/>
  <c r="GF155" i="1"/>
  <c r="GG155" i="1"/>
  <c r="GH155" i="1"/>
  <c r="GI155" i="1"/>
  <c r="FP156" i="1"/>
  <c r="FQ156" i="1"/>
  <c r="FR156" i="1"/>
  <c r="FS156" i="1"/>
  <c r="FT156" i="1"/>
  <c r="FU156" i="1"/>
  <c r="FV156" i="1"/>
  <c r="FW156" i="1"/>
  <c r="FX156" i="1"/>
  <c r="FY156" i="1"/>
  <c r="FZ156" i="1"/>
  <c r="GA156" i="1"/>
  <c r="GB156" i="1"/>
  <c r="GC156" i="1"/>
  <c r="GD156" i="1"/>
  <c r="GE156" i="1"/>
  <c r="GF156" i="1"/>
  <c r="GG156" i="1"/>
  <c r="GH156" i="1"/>
  <c r="GI156" i="1"/>
  <c r="FP157" i="1"/>
  <c r="FQ157" i="1"/>
  <c r="FR157" i="1"/>
  <c r="FS157" i="1"/>
  <c r="FT157" i="1"/>
  <c r="FU157" i="1"/>
  <c r="FV157" i="1"/>
  <c r="FW157" i="1"/>
  <c r="FX157" i="1"/>
  <c r="FY157" i="1"/>
  <c r="FZ157" i="1"/>
  <c r="GA157" i="1"/>
  <c r="GB157" i="1"/>
  <c r="GC157" i="1"/>
  <c r="GD157" i="1"/>
  <c r="GE157" i="1"/>
  <c r="GF157" i="1"/>
  <c r="GG157" i="1"/>
  <c r="GH157" i="1"/>
  <c r="GI157" i="1"/>
  <c r="FP158" i="1"/>
  <c r="FQ158" i="1"/>
  <c r="FR158" i="1"/>
  <c r="FS158" i="1"/>
  <c r="FT158" i="1"/>
  <c r="FU158" i="1"/>
  <c r="FV158" i="1"/>
  <c r="FW158" i="1"/>
  <c r="FX158" i="1"/>
  <c r="FY158" i="1"/>
  <c r="FZ158" i="1"/>
  <c r="GA158" i="1"/>
  <c r="GB158" i="1"/>
  <c r="GC158" i="1"/>
  <c r="GD158" i="1"/>
  <c r="GE158" i="1"/>
  <c r="GF158" i="1"/>
  <c r="GG158" i="1"/>
  <c r="GH158" i="1"/>
  <c r="GI158" i="1"/>
  <c r="FP159" i="1"/>
  <c r="FQ159" i="1"/>
  <c r="FR159" i="1"/>
  <c r="FS159" i="1"/>
  <c r="FT159" i="1"/>
  <c r="FU159" i="1"/>
  <c r="FV159" i="1"/>
  <c r="FW159" i="1"/>
  <c r="FX159" i="1"/>
  <c r="FY159" i="1"/>
  <c r="FZ159" i="1"/>
  <c r="GA159" i="1"/>
  <c r="GB159" i="1"/>
  <c r="GC159" i="1"/>
  <c r="GD159" i="1"/>
  <c r="GE159" i="1"/>
  <c r="GF159" i="1"/>
  <c r="GG159" i="1"/>
  <c r="GH159" i="1"/>
  <c r="GI159" i="1"/>
  <c r="FP160" i="1"/>
  <c r="FQ160" i="1"/>
  <c r="FR160" i="1"/>
  <c r="FS160" i="1"/>
  <c r="FT160" i="1"/>
  <c r="FU160" i="1"/>
  <c r="FV160" i="1"/>
  <c r="FW160" i="1"/>
  <c r="FX160" i="1"/>
  <c r="FY160" i="1"/>
  <c r="FZ160" i="1"/>
  <c r="GA160" i="1"/>
  <c r="GB160" i="1"/>
  <c r="GC160" i="1"/>
  <c r="GD160" i="1"/>
  <c r="GE160" i="1"/>
  <c r="GF160" i="1"/>
  <c r="GG160" i="1"/>
  <c r="GH160" i="1"/>
  <c r="GI160" i="1"/>
  <c r="FP161" i="1"/>
  <c r="FQ161" i="1"/>
  <c r="FR161" i="1"/>
  <c r="FS161" i="1"/>
  <c r="FT161" i="1"/>
  <c r="FU161" i="1"/>
  <c r="FV161" i="1"/>
  <c r="FW161" i="1"/>
  <c r="FX161" i="1"/>
  <c r="FY161" i="1"/>
  <c r="FZ161" i="1"/>
  <c r="GA161" i="1"/>
  <c r="GB161" i="1"/>
  <c r="GC161" i="1"/>
  <c r="GD161" i="1"/>
  <c r="GE161" i="1"/>
  <c r="GF161" i="1"/>
  <c r="GG161" i="1"/>
  <c r="GH161" i="1"/>
  <c r="GI161" i="1"/>
  <c r="FP162" i="1"/>
  <c r="FQ162" i="1"/>
  <c r="FR162" i="1"/>
  <c r="FS162" i="1"/>
  <c r="FT162" i="1"/>
  <c r="FU162" i="1"/>
  <c r="FV162" i="1"/>
  <c r="FW162" i="1"/>
  <c r="FX162" i="1"/>
  <c r="FY162" i="1"/>
  <c r="FZ162" i="1"/>
  <c r="GA162" i="1"/>
  <c r="GB162" i="1"/>
  <c r="GC162" i="1"/>
  <c r="GD162" i="1"/>
  <c r="GE162" i="1"/>
  <c r="GF162" i="1"/>
  <c r="GG162" i="1"/>
  <c r="GH162" i="1"/>
  <c r="GI162" i="1"/>
  <c r="FP163" i="1"/>
  <c r="FQ163" i="1"/>
  <c r="FR163" i="1"/>
  <c r="FS163" i="1"/>
  <c r="FT163" i="1"/>
  <c r="FU163" i="1"/>
  <c r="FV163" i="1"/>
  <c r="FW163" i="1"/>
  <c r="FX163" i="1"/>
  <c r="FY163" i="1"/>
  <c r="FZ163" i="1"/>
  <c r="GA163" i="1"/>
  <c r="GB163" i="1"/>
  <c r="GC163" i="1"/>
  <c r="GD163" i="1"/>
  <c r="GE163" i="1"/>
  <c r="GF163" i="1"/>
  <c r="GG163" i="1"/>
  <c r="GH163" i="1"/>
  <c r="GI163" i="1"/>
  <c r="FP164" i="1"/>
  <c r="FQ164" i="1"/>
  <c r="FR164" i="1"/>
  <c r="FS164" i="1"/>
  <c r="FT164" i="1"/>
  <c r="FU164" i="1"/>
  <c r="FV164" i="1"/>
  <c r="FW164" i="1"/>
  <c r="FX164" i="1"/>
  <c r="FY164" i="1"/>
  <c r="FZ164" i="1"/>
  <c r="GA164" i="1"/>
  <c r="GB164" i="1"/>
  <c r="GC164" i="1"/>
  <c r="GD164" i="1"/>
  <c r="GE164" i="1"/>
  <c r="GF164" i="1"/>
  <c r="GG164" i="1"/>
  <c r="GH164" i="1"/>
  <c r="GI164" i="1"/>
  <c r="FP165" i="1"/>
  <c r="FQ165" i="1"/>
  <c r="FR165" i="1"/>
  <c r="FS165" i="1"/>
  <c r="FT165" i="1"/>
  <c r="FU165" i="1"/>
  <c r="FV165" i="1"/>
  <c r="FW165" i="1"/>
  <c r="FX165" i="1"/>
  <c r="FY165" i="1"/>
  <c r="FZ165" i="1"/>
  <c r="GA165" i="1"/>
  <c r="GB165" i="1"/>
  <c r="GC165" i="1"/>
  <c r="GD165" i="1"/>
  <c r="GE165" i="1"/>
  <c r="GF165" i="1"/>
  <c r="GG165" i="1"/>
  <c r="GH165" i="1"/>
  <c r="GI165" i="1"/>
  <c r="FP166" i="1"/>
  <c r="FQ166" i="1"/>
  <c r="FR166" i="1"/>
  <c r="FS166" i="1"/>
  <c r="FT166" i="1"/>
  <c r="FU166" i="1"/>
  <c r="FV166" i="1"/>
  <c r="FW166" i="1"/>
  <c r="FX166" i="1"/>
  <c r="FY166" i="1"/>
  <c r="FZ166" i="1"/>
  <c r="GA166" i="1"/>
  <c r="GB166" i="1"/>
  <c r="GC166" i="1"/>
  <c r="GD166" i="1"/>
  <c r="GE166" i="1"/>
  <c r="GF166" i="1"/>
  <c r="GG166" i="1"/>
  <c r="GH166" i="1"/>
  <c r="GI166" i="1"/>
  <c r="FP167" i="1"/>
  <c r="FQ167" i="1"/>
  <c r="FR167" i="1"/>
  <c r="FS167" i="1"/>
  <c r="FT167" i="1"/>
  <c r="FU167" i="1"/>
  <c r="FV167" i="1"/>
  <c r="FW167" i="1"/>
  <c r="FX167" i="1"/>
  <c r="FY167" i="1"/>
  <c r="FZ167" i="1"/>
  <c r="GA167" i="1"/>
  <c r="GB167" i="1"/>
  <c r="GC167" i="1"/>
  <c r="GD167" i="1"/>
  <c r="GE167" i="1"/>
  <c r="GF167" i="1"/>
  <c r="GG167" i="1"/>
  <c r="GH167" i="1"/>
  <c r="GI167" i="1"/>
  <c r="FP168" i="1"/>
  <c r="FQ168" i="1"/>
  <c r="FR168" i="1"/>
  <c r="FS168" i="1"/>
  <c r="FT168" i="1"/>
  <c r="FU168" i="1"/>
  <c r="FV168" i="1"/>
  <c r="FW168" i="1"/>
  <c r="FX168" i="1"/>
  <c r="FY168" i="1"/>
  <c r="FZ168" i="1"/>
  <c r="GA168" i="1"/>
  <c r="GB168" i="1"/>
  <c r="GC168" i="1"/>
  <c r="GD168" i="1"/>
  <c r="GE168" i="1"/>
  <c r="GF168" i="1"/>
  <c r="GG168" i="1"/>
  <c r="GH168" i="1"/>
  <c r="GI168" i="1"/>
  <c r="FP169" i="1"/>
  <c r="FQ169" i="1"/>
  <c r="FR169" i="1"/>
  <c r="FS169" i="1"/>
  <c r="FT169" i="1"/>
  <c r="FU169" i="1"/>
  <c r="FV169" i="1"/>
  <c r="FW169" i="1"/>
  <c r="FX169" i="1"/>
  <c r="FY169" i="1"/>
  <c r="FZ169" i="1"/>
  <c r="GA169" i="1"/>
  <c r="GB169" i="1"/>
  <c r="GC169" i="1"/>
  <c r="GD169" i="1"/>
  <c r="GE169" i="1"/>
  <c r="GF169" i="1"/>
  <c r="GG169" i="1"/>
  <c r="GH169" i="1"/>
  <c r="GI169" i="1"/>
  <c r="FP170" i="1"/>
  <c r="FQ170" i="1"/>
  <c r="FR170" i="1"/>
  <c r="FS170" i="1"/>
  <c r="FT170" i="1"/>
  <c r="FU170" i="1"/>
  <c r="FV170" i="1"/>
  <c r="FW170" i="1"/>
  <c r="FX170" i="1"/>
  <c r="FY170" i="1"/>
  <c r="FZ170" i="1"/>
  <c r="GA170" i="1"/>
  <c r="GB170" i="1"/>
  <c r="GC170" i="1"/>
  <c r="GD170" i="1"/>
  <c r="GE170" i="1"/>
  <c r="GF170" i="1"/>
  <c r="GG170" i="1"/>
  <c r="GH170" i="1"/>
  <c r="GI170" i="1"/>
  <c r="FP171" i="1"/>
  <c r="FQ171" i="1"/>
  <c r="FR171" i="1"/>
  <c r="FS171" i="1"/>
  <c r="FT171" i="1"/>
  <c r="FU171" i="1"/>
  <c r="FV171" i="1"/>
  <c r="FW171" i="1"/>
  <c r="FX171" i="1"/>
  <c r="FY171" i="1"/>
  <c r="FZ171" i="1"/>
  <c r="GA171" i="1"/>
  <c r="GB171" i="1"/>
  <c r="GC171" i="1"/>
  <c r="GD171" i="1"/>
  <c r="GE171" i="1"/>
  <c r="GF171" i="1"/>
  <c r="GG171" i="1"/>
  <c r="GH171" i="1"/>
  <c r="GI171" i="1"/>
  <c r="FP172" i="1"/>
  <c r="FQ172" i="1"/>
  <c r="FR172" i="1"/>
  <c r="FS172" i="1"/>
  <c r="FT172" i="1"/>
  <c r="FU172" i="1"/>
  <c r="FV172" i="1"/>
  <c r="FW172" i="1"/>
  <c r="FX172" i="1"/>
  <c r="FY172" i="1"/>
  <c r="FZ172" i="1"/>
  <c r="GA172" i="1"/>
  <c r="GB172" i="1"/>
  <c r="GC172" i="1"/>
  <c r="GD172" i="1"/>
  <c r="GE172" i="1"/>
  <c r="GF172" i="1"/>
  <c r="GG172" i="1"/>
  <c r="GH172" i="1"/>
  <c r="GI172" i="1"/>
  <c r="FP173" i="1"/>
  <c r="FQ173" i="1"/>
  <c r="FR173" i="1"/>
  <c r="FS173" i="1"/>
  <c r="FT173" i="1"/>
  <c r="FU173" i="1"/>
  <c r="FV173" i="1"/>
  <c r="FW173" i="1"/>
  <c r="FX173" i="1"/>
  <c r="FY173" i="1"/>
  <c r="FZ173" i="1"/>
  <c r="GA173" i="1"/>
  <c r="GB173" i="1"/>
  <c r="GC173" i="1"/>
  <c r="GD173" i="1"/>
  <c r="GE173" i="1"/>
  <c r="GF173" i="1"/>
  <c r="GG173" i="1"/>
  <c r="GH173" i="1"/>
  <c r="GI173" i="1"/>
  <c r="FP174" i="1"/>
  <c r="FQ174" i="1"/>
  <c r="FR174" i="1"/>
  <c r="FS174" i="1"/>
  <c r="FT174" i="1"/>
  <c r="FU174" i="1"/>
  <c r="FV174" i="1"/>
  <c r="FW174" i="1"/>
  <c r="FX174" i="1"/>
  <c r="FY174" i="1"/>
  <c r="FZ174" i="1"/>
  <c r="GA174" i="1"/>
  <c r="GB174" i="1"/>
  <c r="GC174" i="1"/>
  <c r="GD174" i="1"/>
  <c r="GE174" i="1"/>
  <c r="GF174" i="1"/>
  <c r="GG174" i="1"/>
  <c r="GH174" i="1"/>
  <c r="GI174" i="1"/>
  <c r="FP175" i="1"/>
  <c r="FQ175" i="1"/>
  <c r="FR175" i="1"/>
  <c r="FS175" i="1"/>
  <c r="FT175" i="1"/>
  <c r="FU175" i="1"/>
  <c r="FV175" i="1"/>
  <c r="FW175" i="1"/>
  <c r="FX175" i="1"/>
  <c r="FY175" i="1"/>
  <c r="FZ175" i="1"/>
  <c r="GA175" i="1"/>
  <c r="GB175" i="1"/>
  <c r="GC175" i="1"/>
  <c r="GD175" i="1"/>
  <c r="GE175" i="1"/>
  <c r="GF175" i="1"/>
  <c r="GG175" i="1"/>
  <c r="GH175" i="1"/>
  <c r="GI175" i="1"/>
  <c r="FP176" i="1"/>
  <c r="FQ176" i="1"/>
  <c r="FR176" i="1"/>
  <c r="FS176" i="1"/>
  <c r="FT176" i="1"/>
  <c r="FU176" i="1"/>
  <c r="FV176" i="1"/>
  <c r="FW176" i="1"/>
  <c r="FX176" i="1"/>
  <c r="FY176" i="1"/>
  <c r="FZ176" i="1"/>
  <c r="GA176" i="1"/>
  <c r="GB176" i="1"/>
  <c r="GC176" i="1"/>
  <c r="GD176" i="1"/>
  <c r="GE176" i="1"/>
  <c r="GF176" i="1"/>
  <c r="GG176" i="1"/>
  <c r="GH176" i="1"/>
  <c r="GI176" i="1"/>
  <c r="FP177" i="1"/>
  <c r="FQ177" i="1"/>
  <c r="FR177" i="1"/>
  <c r="FS177" i="1"/>
  <c r="FT177" i="1"/>
  <c r="FU177" i="1"/>
  <c r="FV177" i="1"/>
  <c r="FW177" i="1"/>
  <c r="FX177" i="1"/>
  <c r="FY177" i="1"/>
  <c r="FZ177" i="1"/>
  <c r="GA177" i="1"/>
  <c r="GB177" i="1"/>
  <c r="GC177" i="1"/>
  <c r="GD177" i="1"/>
  <c r="GE177" i="1"/>
  <c r="GF177" i="1"/>
  <c r="GG177" i="1"/>
  <c r="GH177" i="1"/>
  <c r="GI177" i="1"/>
  <c r="FP178" i="1"/>
  <c r="FQ178" i="1"/>
  <c r="FR178" i="1"/>
  <c r="FS178" i="1"/>
  <c r="FT178" i="1"/>
  <c r="FU178" i="1"/>
  <c r="FV178" i="1"/>
  <c r="FW178" i="1"/>
  <c r="FX178" i="1"/>
  <c r="FY178" i="1"/>
  <c r="FZ178" i="1"/>
  <c r="GA178" i="1"/>
  <c r="GB178" i="1"/>
  <c r="GC178" i="1"/>
  <c r="GD178" i="1"/>
  <c r="GE178" i="1"/>
  <c r="GF178" i="1"/>
  <c r="GG178" i="1"/>
  <c r="GH178" i="1"/>
  <c r="GI178" i="1"/>
  <c r="FP179" i="1"/>
  <c r="FQ179" i="1"/>
  <c r="FR179" i="1"/>
  <c r="FS179" i="1"/>
  <c r="FT179" i="1"/>
  <c r="FU179" i="1"/>
  <c r="FV179" i="1"/>
  <c r="FW179" i="1"/>
  <c r="FX179" i="1"/>
  <c r="FY179" i="1"/>
  <c r="FZ179" i="1"/>
  <c r="GA179" i="1"/>
  <c r="GB179" i="1"/>
  <c r="GC179" i="1"/>
  <c r="GD179" i="1"/>
  <c r="GE179" i="1"/>
  <c r="GF179" i="1"/>
  <c r="GG179" i="1"/>
  <c r="GH179" i="1"/>
  <c r="GI179" i="1"/>
  <c r="FP180" i="1"/>
  <c r="FQ180" i="1"/>
  <c r="FR180" i="1"/>
  <c r="FS180" i="1"/>
  <c r="FT180" i="1"/>
  <c r="FU180" i="1"/>
  <c r="FV180" i="1"/>
  <c r="FW180" i="1"/>
  <c r="FX180" i="1"/>
  <c r="FY180" i="1"/>
  <c r="FZ180" i="1"/>
  <c r="GA180" i="1"/>
  <c r="GB180" i="1"/>
  <c r="GC180" i="1"/>
  <c r="GD180" i="1"/>
  <c r="GE180" i="1"/>
  <c r="GF180" i="1"/>
  <c r="GG180" i="1"/>
  <c r="GH180" i="1"/>
  <c r="GI180" i="1"/>
  <c r="FP181" i="1"/>
  <c r="FQ181" i="1"/>
  <c r="FR181" i="1"/>
  <c r="FS181" i="1"/>
  <c r="FT181" i="1"/>
  <c r="FU181" i="1"/>
  <c r="FV181" i="1"/>
  <c r="FW181" i="1"/>
  <c r="FX181" i="1"/>
  <c r="FY181" i="1"/>
  <c r="FZ181" i="1"/>
  <c r="GA181" i="1"/>
  <c r="GB181" i="1"/>
  <c r="GC181" i="1"/>
  <c r="GD181" i="1"/>
  <c r="GE181" i="1"/>
  <c r="GF181" i="1"/>
  <c r="GG181" i="1"/>
  <c r="GH181" i="1"/>
  <c r="GI181" i="1"/>
  <c r="FP182" i="1"/>
  <c r="FQ182" i="1"/>
  <c r="FR182" i="1"/>
  <c r="FS182" i="1"/>
  <c r="FT182" i="1"/>
  <c r="FU182" i="1"/>
  <c r="FV182" i="1"/>
  <c r="FW182" i="1"/>
  <c r="FX182" i="1"/>
  <c r="FY182" i="1"/>
  <c r="FZ182" i="1"/>
  <c r="GA182" i="1"/>
  <c r="GB182" i="1"/>
  <c r="GC182" i="1"/>
  <c r="GD182" i="1"/>
  <c r="GE182" i="1"/>
  <c r="GF182" i="1"/>
  <c r="GG182" i="1"/>
  <c r="GH182" i="1"/>
  <c r="GI182" i="1"/>
  <c r="FP183" i="1"/>
  <c r="FQ183" i="1"/>
  <c r="FR183" i="1"/>
  <c r="FS183" i="1"/>
  <c r="FT183" i="1"/>
  <c r="FU183" i="1"/>
  <c r="FV183" i="1"/>
  <c r="FW183" i="1"/>
  <c r="FX183" i="1"/>
  <c r="FY183" i="1"/>
  <c r="FZ183" i="1"/>
  <c r="GA183" i="1"/>
  <c r="GB183" i="1"/>
  <c r="GC183" i="1"/>
  <c r="GD183" i="1"/>
  <c r="GE183" i="1"/>
  <c r="GF183" i="1"/>
  <c r="GG183" i="1"/>
  <c r="GH183" i="1"/>
  <c r="GI183" i="1"/>
  <c r="FP184" i="1"/>
  <c r="FQ184" i="1"/>
  <c r="FR184" i="1"/>
  <c r="FS184" i="1"/>
  <c r="FT184" i="1"/>
  <c r="FU184" i="1"/>
  <c r="FV184" i="1"/>
  <c r="FW184" i="1"/>
  <c r="FX184" i="1"/>
  <c r="FY184" i="1"/>
  <c r="FZ184" i="1"/>
  <c r="GA184" i="1"/>
  <c r="GB184" i="1"/>
  <c r="GC184" i="1"/>
  <c r="GD184" i="1"/>
  <c r="GE184" i="1"/>
  <c r="GF184" i="1"/>
  <c r="GG184" i="1"/>
  <c r="GH184" i="1"/>
  <c r="GI184" i="1"/>
  <c r="FP185" i="1"/>
  <c r="FQ185" i="1"/>
  <c r="FR185" i="1"/>
  <c r="FS185" i="1"/>
  <c r="FT185" i="1"/>
  <c r="FU185" i="1"/>
  <c r="FV185" i="1"/>
  <c r="FW185" i="1"/>
  <c r="FX185" i="1"/>
  <c r="FY185" i="1"/>
  <c r="FZ185" i="1"/>
  <c r="GA185" i="1"/>
  <c r="GB185" i="1"/>
  <c r="GC185" i="1"/>
  <c r="GD185" i="1"/>
  <c r="GE185" i="1"/>
  <c r="GF185" i="1"/>
  <c r="GG185" i="1"/>
  <c r="GH185" i="1"/>
  <c r="GI185" i="1"/>
  <c r="FP186" i="1"/>
  <c r="FQ186" i="1"/>
  <c r="FR186" i="1"/>
  <c r="FS186" i="1"/>
  <c r="FT186" i="1"/>
  <c r="FU186" i="1"/>
  <c r="FV186" i="1"/>
  <c r="FW186" i="1"/>
  <c r="FX186" i="1"/>
  <c r="FY186" i="1"/>
  <c r="FZ186" i="1"/>
  <c r="GA186" i="1"/>
  <c r="GB186" i="1"/>
  <c r="GC186" i="1"/>
  <c r="GD186" i="1"/>
  <c r="GE186" i="1"/>
  <c r="GF186" i="1"/>
  <c r="GG186" i="1"/>
  <c r="GH186" i="1"/>
  <c r="GI186" i="1"/>
  <c r="FP187" i="1"/>
  <c r="FQ187" i="1"/>
  <c r="FR187" i="1"/>
  <c r="FS187" i="1"/>
  <c r="FT187" i="1"/>
  <c r="FU187" i="1"/>
  <c r="FV187" i="1"/>
  <c r="FW187" i="1"/>
  <c r="FX187" i="1"/>
  <c r="FY187" i="1"/>
  <c r="FZ187" i="1"/>
  <c r="GA187" i="1"/>
  <c r="GB187" i="1"/>
  <c r="GC187" i="1"/>
  <c r="GD187" i="1"/>
  <c r="GE187" i="1"/>
  <c r="GF187" i="1"/>
  <c r="GG187" i="1"/>
  <c r="GH187" i="1"/>
  <c r="GI187" i="1"/>
  <c r="FP188" i="1"/>
  <c r="FQ188" i="1"/>
  <c r="FR188" i="1"/>
  <c r="FS188" i="1"/>
  <c r="FT188" i="1"/>
  <c r="FU188" i="1"/>
  <c r="FV188" i="1"/>
  <c r="FW188" i="1"/>
  <c r="FX188" i="1"/>
  <c r="FY188" i="1"/>
  <c r="FZ188" i="1"/>
  <c r="GA188" i="1"/>
  <c r="GB188" i="1"/>
  <c r="GC188" i="1"/>
  <c r="GD188" i="1"/>
  <c r="GE188" i="1"/>
  <c r="GF188" i="1"/>
  <c r="GG188" i="1"/>
  <c r="GH188" i="1"/>
  <c r="GI188" i="1"/>
  <c r="FP189" i="1"/>
  <c r="FQ189" i="1"/>
  <c r="FR189" i="1"/>
  <c r="FS189" i="1"/>
  <c r="FT189" i="1"/>
  <c r="FU189" i="1"/>
  <c r="FV189" i="1"/>
  <c r="FW189" i="1"/>
  <c r="FX189" i="1"/>
  <c r="FY189" i="1"/>
  <c r="FZ189" i="1"/>
  <c r="GA189" i="1"/>
  <c r="GB189" i="1"/>
  <c r="GC189" i="1"/>
  <c r="GD189" i="1"/>
  <c r="GE189" i="1"/>
  <c r="GF189" i="1"/>
  <c r="GG189" i="1"/>
  <c r="GH189" i="1"/>
  <c r="GI189" i="1"/>
  <c r="FP190" i="1"/>
  <c r="FQ190" i="1"/>
  <c r="FR190" i="1"/>
  <c r="FS190" i="1"/>
  <c r="FT190" i="1"/>
  <c r="FU190" i="1"/>
  <c r="FV190" i="1"/>
  <c r="FW190" i="1"/>
  <c r="FX190" i="1"/>
  <c r="FY190" i="1"/>
  <c r="FZ190" i="1"/>
  <c r="GA190" i="1"/>
  <c r="GB190" i="1"/>
  <c r="GC190" i="1"/>
  <c r="GD190" i="1"/>
  <c r="GE190" i="1"/>
  <c r="GF190" i="1"/>
  <c r="GG190" i="1"/>
  <c r="GH190" i="1"/>
  <c r="GI190" i="1"/>
  <c r="FP191" i="1"/>
  <c r="FQ191" i="1"/>
  <c r="FR191" i="1"/>
  <c r="FS191" i="1"/>
  <c r="FT191" i="1"/>
  <c r="FU191" i="1"/>
  <c r="FV191" i="1"/>
  <c r="FW191" i="1"/>
  <c r="FX191" i="1"/>
  <c r="FY191" i="1"/>
  <c r="FZ191" i="1"/>
  <c r="GA191" i="1"/>
  <c r="GB191" i="1"/>
  <c r="GC191" i="1"/>
  <c r="GD191" i="1"/>
  <c r="GE191" i="1"/>
  <c r="GF191" i="1"/>
  <c r="GG191" i="1"/>
  <c r="GH191" i="1"/>
  <c r="GI191" i="1"/>
  <c r="FP192" i="1"/>
  <c r="FQ192" i="1"/>
  <c r="FR192" i="1"/>
  <c r="FS192" i="1"/>
  <c r="FT192" i="1"/>
  <c r="FU192" i="1"/>
  <c r="FV192" i="1"/>
  <c r="FW192" i="1"/>
  <c r="FX192" i="1"/>
  <c r="FY192" i="1"/>
  <c r="FZ192" i="1"/>
  <c r="GA192" i="1"/>
  <c r="GB192" i="1"/>
  <c r="GC192" i="1"/>
  <c r="GD192" i="1"/>
  <c r="GE192" i="1"/>
  <c r="GF192" i="1"/>
  <c r="GG192" i="1"/>
  <c r="GH192" i="1"/>
  <c r="GI192" i="1"/>
  <c r="FP193" i="1"/>
  <c r="FQ193" i="1"/>
  <c r="FR193" i="1"/>
  <c r="FS193" i="1"/>
  <c r="FT193" i="1"/>
  <c r="FU193" i="1"/>
  <c r="FV193" i="1"/>
  <c r="FW193" i="1"/>
  <c r="FX193" i="1"/>
  <c r="FY193" i="1"/>
  <c r="FZ193" i="1"/>
  <c r="GA193" i="1"/>
  <c r="GB193" i="1"/>
  <c r="GC193" i="1"/>
  <c r="GD193" i="1"/>
  <c r="GE193" i="1"/>
  <c r="GF193" i="1"/>
  <c r="GG193" i="1"/>
  <c r="GH193" i="1"/>
  <c r="GI193" i="1"/>
  <c r="FP194" i="1"/>
  <c r="FQ194" i="1"/>
  <c r="FR194" i="1"/>
  <c r="FS194" i="1"/>
  <c r="FT194" i="1"/>
  <c r="FU194" i="1"/>
  <c r="FV194" i="1"/>
  <c r="FW194" i="1"/>
  <c r="FX194" i="1"/>
  <c r="FY194" i="1"/>
  <c r="FZ194" i="1"/>
  <c r="GA194" i="1"/>
  <c r="GB194" i="1"/>
  <c r="GC194" i="1"/>
  <c r="GD194" i="1"/>
  <c r="GE194" i="1"/>
  <c r="GF194" i="1"/>
  <c r="GG194" i="1"/>
  <c r="GH194" i="1"/>
  <c r="GI194" i="1"/>
  <c r="FP195" i="1"/>
  <c r="FQ195" i="1"/>
  <c r="FR195" i="1"/>
  <c r="FS195" i="1"/>
  <c r="FT195" i="1"/>
  <c r="FU195" i="1"/>
  <c r="FV195" i="1"/>
  <c r="FW195" i="1"/>
  <c r="FX195" i="1"/>
  <c r="FY195" i="1"/>
  <c r="FZ195" i="1"/>
  <c r="GA195" i="1"/>
  <c r="GB195" i="1"/>
  <c r="GC195" i="1"/>
  <c r="GD195" i="1"/>
  <c r="GE195" i="1"/>
  <c r="GF195" i="1"/>
  <c r="GG195" i="1"/>
  <c r="GH195" i="1"/>
  <c r="GI195" i="1"/>
  <c r="FP196" i="1"/>
  <c r="FQ196" i="1"/>
  <c r="FR196" i="1"/>
  <c r="FS196" i="1"/>
  <c r="FT196" i="1"/>
  <c r="FU196" i="1"/>
  <c r="FV196" i="1"/>
  <c r="FW196" i="1"/>
  <c r="FX196" i="1"/>
  <c r="FY196" i="1"/>
  <c r="FZ196" i="1"/>
  <c r="GA196" i="1"/>
  <c r="GB196" i="1"/>
  <c r="GC196" i="1"/>
  <c r="GD196" i="1"/>
  <c r="GE196" i="1"/>
  <c r="GF196" i="1"/>
  <c r="GG196" i="1"/>
  <c r="GH196" i="1"/>
  <c r="GI196" i="1"/>
  <c r="FP197" i="1"/>
  <c r="FQ197" i="1"/>
  <c r="FR197" i="1"/>
  <c r="FS197" i="1"/>
  <c r="FT197" i="1"/>
  <c r="FU197" i="1"/>
  <c r="FV197" i="1"/>
  <c r="FW197" i="1"/>
  <c r="FX197" i="1"/>
  <c r="FY197" i="1"/>
  <c r="FZ197" i="1"/>
  <c r="GA197" i="1"/>
  <c r="GB197" i="1"/>
  <c r="GC197" i="1"/>
  <c r="GD197" i="1"/>
  <c r="GE197" i="1"/>
  <c r="GF197" i="1"/>
  <c r="GG197" i="1"/>
  <c r="GH197" i="1"/>
  <c r="GI197" i="1"/>
  <c r="FP198" i="1"/>
  <c r="FQ198" i="1"/>
  <c r="FR198" i="1"/>
  <c r="FS198" i="1"/>
  <c r="FT198" i="1"/>
  <c r="FU198" i="1"/>
  <c r="FV198" i="1"/>
  <c r="FW198" i="1"/>
  <c r="FX198" i="1"/>
  <c r="FY198" i="1"/>
  <c r="FZ198" i="1"/>
  <c r="GA198" i="1"/>
  <c r="GB198" i="1"/>
  <c r="GC198" i="1"/>
  <c r="GD198" i="1"/>
  <c r="GE198" i="1"/>
  <c r="GF198" i="1"/>
  <c r="GG198" i="1"/>
  <c r="GH198" i="1"/>
  <c r="GI198" i="1"/>
  <c r="FP199" i="1"/>
  <c r="FQ199" i="1"/>
  <c r="FR199" i="1"/>
  <c r="FS199" i="1"/>
  <c r="FT199" i="1"/>
  <c r="FU199" i="1"/>
  <c r="FV199" i="1"/>
  <c r="FW199" i="1"/>
  <c r="FX199" i="1"/>
  <c r="FY199" i="1"/>
  <c r="FZ199" i="1"/>
  <c r="GA199" i="1"/>
  <c r="GB199" i="1"/>
  <c r="GC199" i="1"/>
  <c r="GD199" i="1"/>
  <c r="GE199" i="1"/>
  <c r="GF199" i="1"/>
  <c r="GG199" i="1"/>
  <c r="GH199" i="1"/>
  <c r="GI199" i="1"/>
  <c r="FP200" i="1"/>
  <c r="FQ200" i="1"/>
  <c r="FR200" i="1"/>
  <c r="FS200" i="1"/>
  <c r="FT200" i="1"/>
  <c r="FU200" i="1"/>
  <c r="FV200" i="1"/>
  <c r="FW200" i="1"/>
  <c r="FX200" i="1"/>
  <c r="FY200" i="1"/>
  <c r="FZ200" i="1"/>
  <c r="GA200" i="1"/>
  <c r="GB200" i="1"/>
  <c r="GC200" i="1"/>
  <c r="GD200" i="1"/>
  <c r="GE200" i="1"/>
  <c r="GF200" i="1"/>
  <c r="GG200" i="1"/>
  <c r="GH200" i="1"/>
  <c r="GI200" i="1"/>
  <c r="FP201" i="1"/>
  <c r="FQ201" i="1"/>
  <c r="FR201" i="1"/>
  <c r="FS201" i="1"/>
  <c r="FT201" i="1"/>
  <c r="FU201" i="1"/>
  <c r="FV201" i="1"/>
  <c r="FW201" i="1"/>
  <c r="FX201" i="1"/>
  <c r="FY201" i="1"/>
  <c r="FZ201" i="1"/>
  <c r="GA201" i="1"/>
  <c r="GB201" i="1"/>
  <c r="GC201" i="1"/>
  <c r="GD201" i="1"/>
  <c r="GE201" i="1"/>
  <c r="GF201" i="1"/>
  <c r="GG201" i="1"/>
  <c r="GH201" i="1"/>
  <c r="GI201" i="1"/>
  <c r="FP202" i="1"/>
  <c r="FQ202" i="1"/>
  <c r="FR202" i="1"/>
  <c r="FS202" i="1"/>
  <c r="FT202" i="1"/>
  <c r="FU202" i="1"/>
  <c r="FV202" i="1"/>
  <c r="FW202" i="1"/>
  <c r="FX202" i="1"/>
  <c r="FY202" i="1"/>
  <c r="FZ202" i="1"/>
  <c r="GA202" i="1"/>
  <c r="GB202" i="1"/>
  <c r="GC202" i="1"/>
  <c r="GD202" i="1"/>
  <c r="GE202" i="1"/>
  <c r="GF202" i="1"/>
  <c r="GG202" i="1"/>
  <c r="GH202" i="1"/>
  <c r="GI202" i="1"/>
  <c r="FP203" i="1"/>
  <c r="FQ203" i="1"/>
  <c r="FR203" i="1"/>
  <c r="FS203" i="1"/>
  <c r="FT203" i="1"/>
  <c r="FU203" i="1"/>
  <c r="FV203" i="1"/>
  <c r="FW203" i="1"/>
  <c r="FX203" i="1"/>
  <c r="FY203" i="1"/>
  <c r="FZ203" i="1"/>
  <c r="GA203" i="1"/>
  <c r="GB203" i="1"/>
  <c r="GC203" i="1"/>
  <c r="GD203" i="1"/>
  <c r="GE203" i="1"/>
  <c r="GF203" i="1"/>
  <c r="GG203" i="1"/>
  <c r="GH203" i="1"/>
  <c r="GI203" i="1"/>
  <c r="FP204" i="1"/>
  <c r="FQ204" i="1"/>
  <c r="FR204" i="1"/>
  <c r="FS204" i="1"/>
  <c r="FT204" i="1"/>
  <c r="FU204" i="1"/>
  <c r="FV204" i="1"/>
  <c r="FW204" i="1"/>
  <c r="FX204" i="1"/>
  <c r="FY204" i="1"/>
  <c r="FZ204" i="1"/>
  <c r="GA204" i="1"/>
  <c r="GB204" i="1"/>
  <c r="GC204" i="1"/>
  <c r="GD204" i="1"/>
  <c r="GE204" i="1"/>
  <c r="GF204" i="1"/>
  <c r="GG204" i="1"/>
  <c r="GH204" i="1"/>
  <c r="GI204" i="1"/>
  <c r="FP205" i="1"/>
  <c r="FQ205" i="1"/>
  <c r="FR205" i="1"/>
  <c r="FS205" i="1"/>
  <c r="FT205" i="1"/>
  <c r="FU205" i="1"/>
  <c r="FV205" i="1"/>
  <c r="FW205" i="1"/>
  <c r="FX205" i="1"/>
  <c r="FY205" i="1"/>
  <c r="FZ205" i="1"/>
  <c r="GA205" i="1"/>
  <c r="GB205" i="1"/>
  <c r="GC205" i="1"/>
  <c r="GD205" i="1"/>
  <c r="GE205" i="1"/>
  <c r="GF205" i="1"/>
  <c r="GG205" i="1"/>
  <c r="GH205" i="1"/>
  <c r="GI205" i="1"/>
  <c r="FP206" i="1"/>
  <c r="FQ206" i="1"/>
  <c r="FR206" i="1"/>
  <c r="FS206" i="1"/>
  <c r="FT206" i="1"/>
  <c r="FU206" i="1"/>
  <c r="FV206" i="1"/>
  <c r="FW206" i="1"/>
  <c r="FX206" i="1"/>
  <c r="FY206" i="1"/>
  <c r="FZ206" i="1"/>
  <c r="GA206" i="1"/>
  <c r="GB206" i="1"/>
  <c r="GC206" i="1"/>
  <c r="GD206" i="1"/>
  <c r="GE206" i="1"/>
  <c r="GF206" i="1"/>
  <c r="GG206" i="1"/>
  <c r="GH206" i="1"/>
  <c r="GI206" i="1"/>
  <c r="FP207" i="1"/>
  <c r="FQ207" i="1"/>
  <c r="FR207" i="1"/>
  <c r="FS207" i="1"/>
  <c r="FT207" i="1"/>
  <c r="FU207" i="1"/>
  <c r="FV207" i="1"/>
  <c r="FW207" i="1"/>
  <c r="FX207" i="1"/>
  <c r="FY207" i="1"/>
  <c r="FZ207" i="1"/>
  <c r="GA207" i="1"/>
  <c r="GB207" i="1"/>
  <c r="GC207" i="1"/>
  <c r="GD207" i="1"/>
  <c r="GE207" i="1"/>
  <c r="GF207" i="1"/>
  <c r="GG207" i="1"/>
  <c r="GH207" i="1"/>
  <c r="GI207" i="1"/>
  <c r="FP208" i="1"/>
  <c r="FQ208" i="1"/>
  <c r="FR208" i="1"/>
  <c r="FS208" i="1"/>
  <c r="FT208" i="1"/>
  <c r="FU208" i="1"/>
  <c r="FV208" i="1"/>
  <c r="FW208" i="1"/>
  <c r="FX208" i="1"/>
  <c r="FY208" i="1"/>
  <c r="FZ208" i="1"/>
  <c r="GA208" i="1"/>
  <c r="GB208" i="1"/>
  <c r="GC208" i="1"/>
  <c r="GD208" i="1"/>
  <c r="GE208" i="1"/>
  <c r="GF208" i="1"/>
  <c r="GG208" i="1"/>
  <c r="GH208" i="1"/>
  <c r="GI208" i="1"/>
  <c r="FP209" i="1"/>
  <c r="FQ209" i="1"/>
  <c r="FR209" i="1"/>
  <c r="FS209" i="1"/>
  <c r="FT209" i="1"/>
  <c r="FU209" i="1"/>
  <c r="FV209" i="1"/>
  <c r="FW209" i="1"/>
  <c r="FX209" i="1"/>
  <c r="FY209" i="1"/>
  <c r="FZ209" i="1"/>
  <c r="GA209" i="1"/>
  <c r="GB209" i="1"/>
  <c r="GC209" i="1"/>
  <c r="GD209" i="1"/>
  <c r="GE209" i="1"/>
  <c r="GF209" i="1"/>
  <c r="GG209" i="1"/>
  <c r="GH209" i="1"/>
  <c r="GI209" i="1"/>
  <c r="FP210" i="1"/>
  <c r="FQ210" i="1"/>
  <c r="FR210" i="1"/>
  <c r="FS210" i="1"/>
  <c r="FT210" i="1"/>
  <c r="FU210" i="1"/>
  <c r="FV210" i="1"/>
  <c r="FW210" i="1"/>
  <c r="FX210" i="1"/>
  <c r="FY210" i="1"/>
  <c r="FZ210" i="1"/>
  <c r="GA210" i="1"/>
  <c r="GB210" i="1"/>
  <c r="GC210" i="1"/>
  <c r="GD210" i="1"/>
  <c r="GE210" i="1"/>
  <c r="GF210" i="1"/>
  <c r="GG210" i="1"/>
  <c r="GH210" i="1"/>
  <c r="GI210" i="1"/>
  <c r="FP211" i="1"/>
  <c r="FQ211" i="1"/>
  <c r="FR211" i="1"/>
  <c r="FS211" i="1"/>
  <c r="FT211" i="1"/>
  <c r="FU211" i="1"/>
  <c r="FV211" i="1"/>
  <c r="FW211" i="1"/>
  <c r="FX211" i="1"/>
  <c r="FY211" i="1"/>
  <c r="FZ211" i="1"/>
  <c r="GA211" i="1"/>
  <c r="GB211" i="1"/>
  <c r="GC211" i="1"/>
  <c r="GD211" i="1"/>
  <c r="GE211" i="1"/>
  <c r="GF211" i="1"/>
  <c r="GG211" i="1"/>
  <c r="GH211" i="1"/>
  <c r="GI211" i="1"/>
  <c r="FP212" i="1"/>
  <c r="FR212" i="1" s="1"/>
  <c r="FT212" i="1"/>
  <c r="FX212" i="1"/>
  <c r="GB212" i="1"/>
  <c r="GF212" i="1"/>
  <c r="FP213" i="1"/>
  <c r="FR213" i="1" s="1"/>
  <c r="FQ213" i="1"/>
  <c r="FS213" i="1"/>
  <c r="FT213" i="1"/>
  <c r="FU213" i="1"/>
  <c r="FV213" i="1"/>
  <c r="FW213" i="1"/>
  <c r="FX213" i="1"/>
  <c r="FY213" i="1"/>
  <c r="FZ213" i="1"/>
  <c r="GA213" i="1"/>
  <c r="GB213" i="1"/>
  <c r="GC213" i="1"/>
  <c r="GD213" i="1"/>
  <c r="GE213" i="1"/>
  <c r="GF213" i="1"/>
  <c r="GG213" i="1"/>
  <c r="GH213" i="1"/>
  <c r="GI213" i="1"/>
  <c r="FP214" i="1"/>
  <c r="FR214" i="1" s="1"/>
  <c r="AT20" i="1"/>
  <c r="AT21" i="1"/>
  <c r="AT22" i="1"/>
  <c r="AT23" i="1"/>
  <c r="AT24" i="1"/>
  <c r="AT25" i="1"/>
  <c r="AT26" i="1"/>
  <c r="AU26" i="1" s="1"/>
  <c r="AT27" i="1"/>
  <c r="AU27" i="1" s="1"/>
  <c r="AT28" i="1"/>
  <c r="AU28" i="1" s="1"/>
  <c r="AT29" i="1"/>
  <c r="AU29" i="1" s="1"/>
  <c r="AT30" i="1"/>
  <c r="AU30" i="1" s="1"/>
  <c r="AT31" i="1"/>
  <c r="AU31" i="1" s="1"/>
  <c r="AT32" i="1"/>
  <c r="AU32" i="1" s="1"/>
  <c r="AT33" i="1"/>
  <c r="AU33" i="1" s="1"/>
  <c r="AT34" i="1"/>
  <c r="AU34" i="1" s="1"/>
  <c r="AT35" i="1"/>
  <c r="AU35" i="1" s="1"/>
  <c r="AT36" i="1"/>
  <c r="AU36" i="1" s="1"/>
  <c r="AT37" i="1"/>
  <c r="AT19" i="1"/>
  <c r="FP17" i="1"/>
  <c r="GB17" i="1" s="1"/>
  <c r="FP18" i="1"/>
  <c r="GI18" i="1" s="1"/>
  <c r="FP19" i="1"/>
  <c r="FP20" i="1"/>
  <c r="FW20" i="1" s="1"/>
  <c r="FP21" i="1"/>
  <c r="FQ21" i="1" s="1"/>
  <c r="FP22" i="1"/>
  <c r="FQ22" i="1" s="1"/>
  <c r="FP16" i="1"/>
  <c r="FR16" i="1" s="1"/>
  <c r="R63" i="6" l="1"/>
  <c r="GB26" i="1"/>
  <c r="GI25" i="1"/>
  <c r="GC25" i="1"/>
  <c r="FX25" i="1"/>
  <c r="GB21" i="1"/>
  <c r="FT26" i="1"/>
  <c r="GI26" i="1"/>
  <c r="GE26" i="1"/>
  <c r="GA26" i="1"/>
  <c r="FW26" i="1"/>
  <c r="FS26" i="1"/>
  <c r="GH26" i="1"/>
  <c r="GD26" i="1"/>
  <c r="FZ26" i="1"/>
  <c r="FV26" i="1"/>
  <c r="GG26" i="1"/>
  <c r="GC26" i="1"/>
  <c r="FY26" i="1"/>
  <c r="FU26" i="1"/>
  <c r="GH25" i="1"/>
  <c r="GD25" i="1"/>
  <c r="FZ25" i="1"/>
  <c r="FV25" i="1"/>
  <c r="GH23" i="1"/>
  <c r="FW23" i="1"/>
  <c r="FT24" i="1"/>
  <c r="GF24" i="1"/>
  <c r="GB24" i="1"/>
  <c r="FX24" i="1"/>
  <c r="GH24" i="1"/>
  <c r="GD24" i="1"/>
  <c r="FZ24" i="1"/>
  <c r="FV24" i="1"/>
  <c r="GG24" i="1"/>
  <c r="GC24" i="1"/>
  <c r="FY24" i="1"/>
  <c r="FU24" i="1"/>
  <c r="FQ24" i="1"/>
  <c r="GI24" i="1"/>
  <c r="GE24" i="1"/>
  <c r="GA24" i="1"/>
  <c r="FW24" i="1"/>
  <c r="GF21" i="1"/>
  <c r="FX21" i="1"/>
  <c r="GG212" i="1"/>
  <c r="GC212" i="1"/>
  <c r="FY212" i="1"/>
  <c r="FU212" i="1"/>
  <c r="FQ212" i="1"/>
  <c r="GI212" i="1"/>
  <c r="GE212" i="1"/>
  <c r="GA212" i="1"/>
  <c r="FW212" i="1"/>
  <c r="FS212" i="1"/>
  <c r="GH212" i="1"/>
  <c r="GD212" i="1"/>
  <c r="FZ212" i="1"/>
  <c r="FV212" i="1"/>
  <c r="FX214" i="1"/>
  <c r="FV214" i="1"/>
  <c r="GG214" i="1"/>
  <c r="GC214" i="1"/>
  <c r="FY214" i="1"/>
  <c r="FU214" i="1"/>
  <c r="FQ214" i="1"/>
  <c r="GB214" i="1"/>
  <c r="GI214" i="1"/>
  <c r="GE214" i="1"/>
  <c r="GA214" i="1"/>
  <c r="FW214" i="1"/>
  <c r="FS214" i="1"/>
  <c r="GF214" i="1"/>
  <c r="FT214" i="1"/>
  <c r="GH214" i="1"/>
  <c r="GD214" i="1"/>
  <c r="FZ214" i="1"/>
  <c r="FU20" i="1"/>
  <c r="GF20" i="1"/>
  <c r="GA20" i="1"/>
  <c r="GC21" i="1"/>
  <c r="FU21" i="1"/>
  <c r="GG21" i="1"/>
  <c r="FY21" i="1"/>
  <c r="GB23" i="1"/>
  <c r="GH17" i="1"/>
  <c r="GG17" i="1"/>
  <c r="FX17" i="1"/>
  <c r="FV17" i="1"/>
  <c r="GH20" i="1"/>
  <c r="GB20" i="1"/>
  <c r="FV20" i="1"/>
  <c r="GE20" i="1"/>
  <c r="FZ20" i="1"/>
  <c r="GI20" i="1"/>
  <c r="GD20" i="1"/>
  <c r="GE18" i="1"/>
  <c r="FU18" i="1"/>
  <c r="GC17" i="1"/>
  <c r="FZ18" i="1"/>
  <c r="Q58" i="6"/>
  <c r="R58" i="6" s="1"/>
  <c r="O33" i="6"/>
  <c r="FX19" i="1"/>
  <c r="GB19" i="1"/>
  <c r="GF19" i="1"/>
  <c r="FZ16" i="1"/>
  <c r="GG19" i="1"/>
  <c r="FY16" i="1"/>
  <c r="GD16" i="1"/>
  <c r="GA19" i="1"/>
  <c r="FT18" i="1"/>
  <c r="FX18" i="1"/>
  <c r="GB18" i="1"/>
  <c r="GF18" i="1"/>
  <c r="GG16" i="1"/>
  <c r="FU16" i="1"/>
  <c r="FZ19" i="1"/>
  <c r="FY18" i="1"/>
  <c r="FS17" i="1"/>
  <c r="FW17" i="1"/>
  <c r="GA17" i="1"/>
  <c r="GE17" i="1"/>
  <c r="GI17" i="1"/>
  <c r="FX16" i="1"/>
  <c r="GI21" i="1"/>
  <c r="GA21" i="1"/>
  <c r="GI19" i="1"/>
  <c r="FS19" i="1"/>
  <c r="FW18" i="1"/>
  <c r="FZ17" i="1"/>
  <c r="GH16" i="1"/>
  <c r="FV16" i="1"/>
  <c r="FV19" i="1"/>
  <c r="GC16" i="1"/>
  <c r="GE19" i="1"/>
  <c r="FU19" i="1"/>
  <c r="GD18" i="1"/>
  <c r="FS18" i="1"/>
  <c r="GF16" i="1"/>
  <c r="GB16" i="1"/>
  <c r="FT16" i="1"/>
  <c r="GE21" i="1"/>
  <c r="FW21" i="1"/>
  <c r="FS21" i="1"/>
  <c r="GD19" i="1"/>
  <c r="FY19" i="1"/>
  <c r="GH18" i="1"/>
  <c r="GC18" i="1"/>
  <c r="GF17" i="1"/>
  <c r="FU17" i="1"/>
  <c r="FX20" i="1"/>
  <c r="GI16" i="1"/>
  <c r="GE16" i="1"/>
  <c r="GA16" i="1"/>
  <c r="FW16" i="1"/>
  <c r="FS16" i="1"/>
  <c r="GH21" i="1"/>
  <c r="GD21" i="1"/>
  <c r="FZ21" i="1"/>
  <c r="FV21" i="1"/>
  <c r="GG20" i="1"/>
  <c r="GC20" i="1"/>
  <c r="FY20" i="1"/>
  <c r="FS20" i="1"/>
  <c r="GH19" i="1"/>
  <c r="GC19" i="1"/>
  <c r="FW19" i="1"/>
  <c r="GG18" i="1"/>
  <c r="GA18" i="1"/>
  <c r="FV18" i="1"/>
  <c r="GD17" i="1"/>
  <c r="FY17" i="1"/>
  <c r="FT17" i="1"/>
  <c r="GF22" i="1"/>
  <c r="FT22" i="1"/>
  <c r="GI22" i="1"/>
  <c r="GB22" i="1"/>
  <c r="GE22" i="1"/>
  <c r="GA22" i="1"/>
  <c r="FW22" i="1"/>
  <c r="GH22" i="1"/>
  <c r="GD22" i="1"/>
  <c r="FZ22" i="1"/>
  <c r="FV22" i="1"/>
  <c r="FR22" i="1"/>
  <c r="FX22" i="1"/>
  <c r="GG22" i="1"/>
  <c r="GC22" i="1"/>
  <c r="FY22" i="1"/>
  <c r="GF23" i="1"/>
  <c r="GA23" i="1"/>
  <c r="FV23" i="1"/>
  <c r="GE23" i="1"/>
  <c r="FZ23" i="1"/>
  <c r="FT23" i="1"/>
  <c r="GI23" i="1"/>
  <c r="GD23" i="1"/>
  <c r="FX23" i="1"/>
  <c r="FR23" i="1"/>
  <c r="GG23" i="1"/>
  <c r="GC23" i="1"/>
  <c r="FY23" i="1"/>
  <c r="FU23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FV10" i="1" l="1"/>
  <c r="FV9" i="1" s="1"/>
  <c r="AU24" i="1" s="1"/>
  <c r="Q33" i="6"/>
  <c r="B33" i="6"/>
  <c r="FW10" i="1"/>
  <c r="FW9" i="1" s="1"/>
  <c r="AU25" i="1" s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R33" i="6" l="1"/>
  <c r="FX10" i="1"/>
  <c r="FX9" i="1" s="1"/>
  <c r="BA19" i="1"/>
  <c r="BA20" i="1"/>
  <c r="BA21" i="1"/>
  <c r="BA22" i="1"/>
  <c r="BA23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19" i="1"/>
  <c r="BB38" i="1" l="1"/>
  <c r="FY10" i="1"/>
  <c r="FY9" i="1" s="1"/>
  <c r="C16" i="2"/>
  <c r="C15" i="2"/>
  <c r="C14" i="2"/>
  <c r="C13" i="2"/>
  <c r="C23" i="2"/>
  <c r="C24" i="2"/>
  <c r="C25" i="2"/>
  <c r="C26" i="2"/>
  <c r="C27" i="2"/>
  <c r="C28" i="2"/>
  <c r="C29" i="2"/>
  <c r="C30" i="2"/>
  <c r="C22" i="2"/>
  <c r="C45" i="2"/>
  <c r="C44" i="2"/>
  <c r="C43" i="2"/>
  <c r="C42" i="2"/>
  <c r="C38" i="2"/>
  <c r="C37" i="2"/>
  <c r="C36" i="2"/>
  <c r="C35" i="2"/>
  <c r="FZ10" i="1" l="1"/>
  <c r="FZ9" i="1" s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82" i="1"/>
  <c r="DO83" i="1"/>
  <c r="DO84" i="1"/>
  <c r="DO85" i="1"/>
  <c r="DO86" i="1"/>
  <c r="DO87" i="1"/>
  <c r="DO88" i="1"/>
  <c r="DO89" i="1"/>
  <c r="DO90" i="1"/>
  <c r="DO91" i="1"/>
  <c r="DO92" i="1"/>
  <c r="DO93" i="1"/>
  <c r="DO94" i="1"/>
  <c r="DO95" i="1"/>
  <c r="DO96" i="1"/>
  <c r="DO97" i="1"/>
  <c r="DO98" i="1"/>
  <c r="DO99" i="1"/>
  <c r="DO100" i="1"/>
  <c r="DO101" i="1"/>
  <c r="DO102" i="1"/>
  <c r="DO103" i="1"/>
  <c r="DO104" i="1"/>
  <c r="DO105" i="1"/>
  <c r="DO106" i="1"/>
  <c r="DO107" i="1"/>
  <c r="DO108" i="1"/>
  <c r="DO109" i="1"/>
  <c r="DO110" i="1"/>
  <c r="DO111" i="1"/>
  <c r="DO112" i="1"/>
  <c r="DO113" i="1"/>
  <c r="DO114" i="1"/>
  <c r="DO115" i="1"/>
  <c r="DO116" i="1"/>
  <c r="DO117" i="1"/>
  <c r="DO118" i="1"/>
  <c r="DO119" i="1"/>
  <c r="DO120" i="1"/>
  <c r="DO121" i="1"/>
  <c r="DO122" i="1"/>
  <c r="DO123" i="1"/>
  <c r="DO124" i="1"/>
  <c r="DO125" i="1"/>
  <c r="DO126" i="1"/>
  <c r="DO127" i="1"/>
  <c r="DO128" i="1"/>
  <c r="DO129" i="1"/>
  <c r="DO130" i="1"/>
  <c r="DO131" i="1"/>
  <c r="DO132" i="1"/>
  <c r="DO133" i="1"/>
  <c r="DO134" i="1"/>
  <c r="DO135" i="1"/>
  <c r="DO136" i="1"/>
  <c r="DO137" i="1"/>
  <c r="DO138" i="1"/>
  <c r="DO139" i="1"/>
  <c r="DO140" i="1"/>
  <c r="DO141" i="1"/>
  <c r="DO142" i="1"/>
  <c r="DO143" i="1"/>
  <c r="DO144" i="1"/>
  <c r="DO145" i="1"/>
  <c r="DO146" i="1"/>
  <c r="DO147" i="1"/>
  <c r="DO148" i="1"/>
  <c r="DO149" i="1"/>
  <c r="DO150" i="1"/>
  <c r="DO151" i="1"/>
  <c r="DO152" i="1"/>
  <c r="DO153" i="1"/>
  <c r="DO154" i="1"/>
  <c r="DO155" i="1"/>
  <c r="DO156" i="1"/>
  <c r="DO157" i="1"/>
  <c r="DO158" i="1"/>
  <c r="DO159" i="1"/>
  <c r="DO160" i="1"/>
  <c r="DO161" i="1"/>
  <c r="DO162" i="1"/>
  <c r="DO163" i="1"/>
  <c r="DO164" i="1"/>
  <c r="DO165" i="1"/>
  <c r="DO166" i="1"/>
  <c r="DO167" i="1"/>
  <c r="DO168" i="1"/>
  <c r="DO169" i="1"/>
  <c r="DO170" i="1"/>
  <c r="DO171" i="1"/>
  <c r="DO172" i="1"/>
  <c r="DO173" i="1"/>
  <c r="DO174" i="1"/>
  <c r="DO175" i="1"/>
  <c r="DO176" i="1"/>
  <c r="DO177" i="1"/>
  <c r="DO178" i="1"/>
  <c r="DO179" i="1"/>
  <c r="DO180" i="1"/>
  <c r="DO181" i="1"/>
  <c r="DO182" i="1"/>
  <c r="DO183" i="1"/>
  <c r="DO184" i="1"/>
  <c r="DO185" i="1"/>
  <c r="DO186" i="1"/>
  <c r="DO187" i="1"/>
  <c r="DO188" i="1"/>
  <c r="DO189" i="1"/>
  <c r="DO190" i="1"/>
  <c r="DO191" i="1"/>
  <c r="DO192" i="1"/>
  <c r="DO193" i="1"/>
  <c r="DO194" i="1"/>
  <c r="DO195" i="1"/>
  <c r="DO196" i="1"/>
  <c r="DO197" i="1"/>
  <c r="DO198" i="1"/>
  <c r="DO199" i="1"/>
  <c r="DO200" i="1"/>
  <c r="DO201" i="1"/>
  <c r="DO202" i="1"/>
  <c r="DO203" i="1"/>
  <c r="DO204" i="1"/>
  <c r="DO205" i="1"/>
  <c r="DO206" i="1"/>
  <c r="DO207" i="1"/>
  <c r="DO208" i="1"/>
  <c r="DO209" i="1"/>
  <c r="DO210" i="1"/>
  <c r="DO211" i="1"/>
  <c r="DO212" i="1"/>
  <c r="DO213" i="1"/>
  <c r="DO214" i="1"/>
  <c r="DO16" i="1"/>
  <c r="A2" i="7"/>
  <c r="B2" i="7" s="1"/>
  <c r="C2" i="7"/>
  <c r="F2" i="7"/>
  <c r="G2" i="7"/>
  <c r="A3" i="7"/>
  <c r="B3" i="7" s="1"/>
  <c r="C3" i="7"/>
  <c r="F3" i="7"/>
  <c r="G3" i="7"/>
  <c r="A4" i="7"/>
  <c r="C4" i="7"/>
  <c r="F4" i="7"/>
  <c r="G4" i="7"/>
  <c r="A5" i="7"/>
  <c r="C5" i="7"/>
  <c r="F5" i="7"/>
  <c r="G5" i="7"/>
  <c r="J5" i="7"/>
  <c r="A6" i="7"/>
  <c r="B6" i="7" s="1"/>
  <c r="C6" i="7"/>
  <c r="F6" i="7"/>
  <c r="G6" i="7"/>
  <c r="J6" i="7"/>
  <c r="A7" i="7"/>
  <c r="B7" i="7" s="1"/>
  <c r="C7" i="7"/>
  <c r="F7" i="7"/>
  <c r="G7" i="7"/>
  <c r="A8" i="7"/>
  <c r="B8" i="7" s="1"/>
  <c r="C8" i="7"/>
  <c r="F8" i="7"/>
  <c r="G8" i="7"/>
  <c r="A9" i="7"/>
  <c r="C9" i="7"/>
  <c r="F9" i="7"/>
  <c r="G9" i="7"/>
  <c r="A10" i="7"/>
  <c r="C10" i="7"/>
  <c r="F10" i="7"/>
  <c r="G10" i="7"/>
  <c r="A11" i="7"/>
  <c r="B11" i="7" s="1"/>
  <c r="C11" i="7"/>
  <c r="F11" i="7"/>
  <c r="G11" i="7"/>
  <c r="A12" i="7"/>
  <c r="C12" i="7"/>
  <c r="E12" i="7"/>
  <c r="F12" i="7"/>
  <c r="G12" i="7"/>
  <c r="A13" i="7"/>
  <c r="C13" i="7"/>
  <c r="E13" i="7"/>
  <c r="F13" i="7"/>
  <c r="G13" i="7"/>
  <c r="A14" i="7"/>
  <c r="C14" i="7"/>
  <c r="E14" i="7"/>
  <c r="F14" i="7"/>
  <c r="G14" i="7"/>
  <c r="A15" i="7"/>
  <c r="B15" i="7" s="1"/>
  <c r="C15" i="7"/>
  <c r="E15" i="7"/>
  <c r="F15" i="7"/>
  <c r="G15" i="7"/>
  <c r="A16" i="7"/>
  <c r="B16" i="7" s="1"/>
  <c r="C16" i="7"/>
  <c r="E16" i="7"/>
  <c r="F16" i="7"/>
  <c r="G16" i="7"/>
  <c r="A17" i="7"/>
  <c r="C17" i="7"/>
  <c r="E17" i="7"/>
  <c r="F17" i="7"/>
  <c r="G17" i="7"/>
  <c r="A18" i="7"/>
  <c r="B18" i="7" s="1"/>
  <c r="C18" i="7"/>
  <c r="E18" i="7"/>
  <c r="F18" i="7"/>
  <c r="G18" i="7"/>
  <c r="A19" i="7"/>
  <c r="C19" i="7"/>
  <c r="E19" i="7"/>
  <c r="F19" i="7"/>
  <c r="G19" i="7"/>
  <c r="A20" i="7"/>
  <c r="B20" i="7" s="1"/>
  <c r="C20" i="7"/>
  <c r="E20" i="7"/>
  <c r="F20" i="7"/>
  <c r="G20" i="7"/>
  <c r="A21" i="7"/>
  <c r="B21" i="7" s="1"/>
  <c r="C21" i="7"/>
  <c r="E21" i="7"/>
  <c r="F21" i="7"/>
  <c r="G21" i="7"/>
  <c r="A22" i="7"/>
  <c r="B22" i="7" s="1"/>
  <c r="C22" i="7"/>
  <c r="E22" i="7"/>
  <c r="F22" i="7"/>
  <c r="G22" i="7"/>
  <c r="A23" i="7"/>
  <c r="B23" i="7" s="1"/>
  <c r="C23" i="7"/>
  <c r="E23" i="7"/>
  <c r="F23" i="7"/>
  <c r="G23" i="7"/>
  <c r="A24" i="7"/>
  <c r="C24" i="7"/>
  <c r="E24" i="7"/>
  <c r="F24" i="7"/>
  <c r="G24" i="7"/>
  <c r="A25" i="7"/>
  <c r="B25" i="7" s="1"/>
  <c r="C25" i="7"/>
  <c r="E25" i="7"/>
  <c r="F25" i="7"/>
  <c r="G25" i="7"/>
  <c r="A26" i="7"/>
  <c r="B26" i="7" s="1"/>
  <c r="C26" i="7"/>
  <c r="E26" i="7"/>
  <c r="F26" i="7"/>
  <c r="G26" i="7"/>
  <c r="A27" i="7"/>
  <c r="B27" i="7" s="1"/>
  <c r="C27" i="7"/>
  <c r="E27" i="7"/>
  <c r="F27" i="7"/>
  <c r="G27" i="7"/>
  <c r="A28" i="7"/>
  <c r="C28" i="7"/>
  <c r="E28" i="7"/>
  <c r="F28" i="7"/>
  <c r="G28" i="7"/>
  <c r="A29" i="7"/>
  <c r="O29" i="7" s="1"/>
  <c r="C29" i="7"/>
  <c r="E29" i="7"/>
  <c r="F29" i="7"/>
  <c r="G29" i="7"/>
  <c r="A30" i="7"/>
  <c r="K30" i="7" s="1"/>
  <c r="C30" i="7"/>
  <c r="E30" i="7"/>
  <c r="F30" i="7"/>
  <c r="G30" i="7"/>
  <c r="A31" i="7"/>
  <c r="C31" i="7"/>
  <c r="E31" i="7"/>
  <c r="F31" i="7"/>
  <c r="G31" i="7"/>
  <c r="A32" i="7"/>
  <c r="C32" i="7"/>
  <c r="E32" i="7"/>
  <c r="F32" i="7"/>
  <c r="G32" i="7"/>
  <c r="A33" i="7"/>
  <c r="C33" i="7"/>
  <c r="E33" i="7"/>
  <c r="F33" i="7"/>
  <c r="G33" i="7"/>
  <c r="A34" i="7"/>
  <c r="C34" i="7"/>
  <c r="E34" i="7"/>
  <c r="F34" i="7"/>
  <c r="G34" i="7"/>
  <c r="A35" i="7"/>
  <c r="C35" i="7"/>
  <c r="E35" i="7"/>
  <c r="F35" i="7"/>
  <c r="G35" i="7"/>
  <c r="A36" i="7"/>
  <c r="B36" i="7" s="1"/>
  <c r="C36" i="7"/>
  <c r="E36" i="7"/>
  <c r="F36" i="7"/>
  <c r="G36" i="7"/>
  <c r="A37" i="7"/>
  <c r="C37" i="7"/>
  <c r="E37" i="7"/>
  <c r="F37" i="7"/>
  <c r="G37" i="7"/>
  <c r="A38" i="7"/>
  <c r="N38" i="7" s="1"/>
  <c r="C38" i="7"/>
  <c r="E38" i="7"/>
  <c r="F38" i="7"/>
  <c r="G38" i="7"/>
  <c r="A39" i="7"/>
  <c r="B39" i="7" s="1"/>
  <c r="C39" i="7"/>
  <c r="E39" i="7"/>
  <c r="F39" i="7"/>
  <c r="G39" i="7"/>
  <c r="A40" i="7"/>
  <c r="B40" i="7" s="1"/>
  <c r="C40" i="7"/>
  <c r="E40" i="7"/>
  <c r="F40" i="7"/>
  <c r="G40" i="7"/>
  <c r="A41" i="7"/>
  <c r="B41" i="7" s="1"/>
  <c r="C41" i="7"/>
  <c r="E41" i="7"/>
  <c r="F41" i="7"/>
  <c r="G41" i="7"/>
  <c r="A42" i="7"/>
  <c r="B42" i="7" s="1"/>
  <c r="C42" i="7"/>
  <c r="E42" i="7"/>
  <c r="F42" i="7"/>
  <c r="G42" i="7"/>
  <c r="A43" i="7"/>
  <c r="B43" i="7" s="1"/>
  <c r="C43" i="7"/>
  <c r="E43" i="7"/>
  <c r="F43" i="7"/>
  <c r="G43" i="7"/>
  <c r="A44" i="7"/>
  <c r="B44" i="7" s="1"/>
  <c r="C44" i="7"/>
  <c r="E44" i="7"/>
  <c r="F44" i="7"/>
  <c r="G44" i="7"/>
  <c r="A45" i="7"/>
  <c r="C45" i="7"/>
  <c r="E45" i="7"/>
  <c r="F45" i="7"/>
  <c r="G45" i="7"/>
  <c r="A46" i="7"/>
  <c r="B46" i="7" s="1"/>
  <c r="C46" i="7"/>
  <c r="E46" i="7"/>
  <c r="F46" i="7"/>
  <c r="G46" i="7"/>
  <c r="A47" i="7"/>
  <c r="B47" i="7" s="1"/>
  <c r="C47" i="7"/>
  <c r="E47" i="7"/>
  <c r="F47" i="7"/>
  <c r="G47" i="7"/>
  <c r="A48" i="7"/>
  <c r="C48" i="7"/>
  <c r="E48" i="7"/>
  <c r="F48" i="7"/>
  <c r="G48" i="7"/>
  <c r="A49" i="7"/>
  <c r="C49" i="7"/>
  <c r="E49" i="7"/>
  <c r="F49" i="7"/>
  <c r="G49" i="7"/>
  <c r="A50" i="7"/>
  <c r="B50" i="7" s="1"/>
  <c r="C50" i="7"/>
  <c r="E50" i="7"/>
  <c r="F50" i="7"/>
  <c r="G50" i="7"/>
  <c r="A51" i="7"/>
  <c r="B51" i="7" s="1"/>
  <c r="C51" i="7"/>
  <c r="E51" i="7"/>
  <c r="F51" i="7"/>
  <c r="G51" i="7"/>
  <c r="A52" i="7"/>
  <c r="B52" i="7" s="1"/>
  <c r="C52" i="7"/>
  <c r="E52" i="7"/>
  <c r="F52" i="7"/>
  <c r="G52" i="7"/>
  <c r="A53" i="7"/>
  <c r="C53" i="7"/>
  <c r="E53" i="7"/>
  <c r="F53" i="7"/>
  <c r="G53" i="7"/>
  <c r="A54" i="7"/>
  <c r="C54" i="7"/>
  <c r="E54" i="7"/>
  <c r="F54" i="7"/>
  <c r="G54" i="7"/>
  <c r="A55" i="7"/>
  <c r="C55" i="7"/>
  <c r="E55" i="7"/>
  <c r="F55" i="7"/>
  <c r="G55" i="7"/>
  <c r="A56" i="7"/>
  <c r="C56" i="7"/>
  <c r="E56" i="7"/>
  <c r="F56" i="7"/>
  <c r="G56" i="7"/>
  <c r="A57" i="7"/>
  <c r="C57" i="7"/>
  <c r="E57" i="7"/>
  <c r="F57" i="7"/>
  <c r="G57" i="7"/>
  <c r="A58" i="7"/>
  <c r="C58" i="7"/>
  <c r="E58" i="7"/>
  <c r="F58" i="7"/>
  <c r="G58" i="7"/>
  <c r="A59" i="7"/>
  <c r="C59" i="7"/>
  <c r="E59" i="7"/>
  <c r="F59" i="7"/>
  <c r="G59" i="7"/>
  <c r="A60" i="7"/>
  <c r="B60" i="7" s="1"/>
  <c r="C60" i="7"/>
  <c r="E60" i="7"/>
  <c r="F60" i="7"/>
  <c r="G60" i="7"/>
  <c r="A61" i="7"/>
  <c r="B61" i="7" s="1"/>
  <c r="C61" i="7"/>
  <c r="E61" i="7"/>
  <c r="F61" i="7"/>
  <c r="G61" i="7"/>
  <c r="A62" i="7"/>
  <c r="C62" i="7"/>
  <c r="E62" i="7"/>
  <c r="F62" i="7"/>
  <c r="G62" i="7"/>
  <c r="A63" i="7"/>
  <c r="B63" i="7" s="1"/>
  <c r="C63" i="7"/>
  <c r="E63" i="7"/>
  <c r="F63" i="7"/>
  <c r="G63" i="7"/>
  <c r="A64" i="7"/>
  <c r="B64" i="7" s="1"/>
  <c r="C64" i="7"/>
  <c r="E64" i="7"/>
  <c r="F64" i="7"/>
  <c r="G64" i="7"/>
  <c r="A65" i="7"/>
  <c r="B65" i="7" s="1"/>
  <c r="C65" i="7"/>
  <c r="E65" i="7"/>
  <c r="F65" i="7"/>
  <c r="G65" i="7"/>
  <c r="A66" i="7"/>
  <c r="C66" i="7"/>
  <c r="E66" i="7"/>
  <c r="F66" i="7"/>
  <c r="G66" i="7"/>
  <c r="A67" i="7"/>
  <c r="C67" i="7"/>
  <c r="E67" i="7"/>
  <c r="F67" i="7"/>
  <c r="G67" i="7"/>
  <c r="A68" i="7"/>
  <c r="C68" i="7"/>
  <c r="E68" i="7"/>
  <c r="F68" i="7"/>
  <c r="G68" i="7"/>
  <c r="A69" i="7"/>
  <c r="B69" i="7" s="1"/>
  <c r="C69" i="7"/>
  <c r="E69" i="7"/>
  <c r="F69" i="7"/>
  <c r="G69" i="7"/>
  <c r="A70" i="7"/>
  <c r="C70" i="7"/>
  <c r="E70" i="7"/>
  <c r="F70" i="7"/>
  <c r="G70" i="7"/>
  <c r="A71" i="7"/>
  <c r="C71" i="7"/>
  <c r="E71" i="7"/>
  <c r="F71" i="7"/>
  <c r="G71" i="7"/>
  <c r="A72" i="7"/>
  <c r="B72" i="7" s="1"/>
  <c r="C72" i="7"/>
  <c r="E72" i="7"/>
  <c r="F72" i="7"/>
  <c r="G72" i="7"/>
  <c r="A73" i="7"/>
  <c r="B73" i="7" s="1"/>
  <c r="C73" i="7"/>
  <c r="E73" i="7"/>
  <c r="F73" i="7"/>
  <c r="G73" i="7"/>
  <c r="A74" i="7"/>
  <c r="C74" i="7"/>
  <c r="E74" i="7"/>
  <c r="F74" i="7"/>
  <c r="G74" i="7"/>
  <c r="A75" i="7"/>
  <c r="C75" i="7"/>
  <c r="E75" i="7"/>
  <c r="F75" i="7"/>
  <c r="G75" i="7"/>
  <c r="A76" i="7"/>
  <c r="C76" i="7"/>
  <c r="E76" i="7"/>
  <c r="F76" i="7"/>
  <c r="G76" i="7"/>
  <c r="A77" i="7"/>
  <c r="B77" i="7" s="1"/>
  <c r="C77" i="7"/>
  <c r="E77" i="7"/>
  <c r="F77" i="7"/>
  <c r="G77" i="7"/>
  <c r="A78" i="7"/>
  <c r="C78" i="7"/>
  <c r="E78" i="7"/>
  <c r="F78" i="7"/>
  <c r="G78" i="7"/>
  <c r="A79" i="7"/>
  <c r="C79" i="7"/>
  <c r="E79" i="7"/>
  <c r="F79" i="7"/>
  <c r="G79" i="7"/>
  <c r="A80" i="7"/>
  <c r="C80" i="7"/>
  <c r="E80" i="7"/>
  <c r="F80" i="7"/>
  <c r="G80" i="7"/>
  <c r="A81" i="7"/>
  <c r="C81" i="7"/>
  <c r="E81" i="7"/>
  <c r="F81" i="7"/>
  <c r="G81" i="7"/>
  <c r="A82" i="7"/>
  <c r="C82" i="7"/>
  <c r="E82" i="7"/>
  <c r="F82" i="7"/>
  <c r="G82" i="7"/>
  <c r="A83" i="7"/>
  <c r="B83" i="7" s="1"/>
  <c r="C83" i="7"/>
  <c r="E83" i="7"/>
  <c r="F83" i="7"/>
  <c r="G83" i="7"/>
  <c r="A84" i="7"/>
  <c r="C84" i="7"/>
  <c r="E84" i="7"/>
  <c r="F84" i="7"/>
  <c r="G84" i="7"/>
  <c r="A85" i="7"/>
  <c r="B85" i="7" s="1"/>
  <c r="C85" i="7"/>
  <c r="E85" i="7"/>
  <c r="F85" i="7"/>
  <c r="G85" i="7"/>
  <c r="A86" i="7"/>
  <c r="B86" i="7" s="1"/>
  <c r="C86" i="7"/>
  <c r="E86" i="7"/>
  <c r="F86" i="7"/>
  <c r="G86" i="7"/>
  <c r="A87" i="7"/>
  <c r="B87" i="7" s="1"/>
  <c r="C87" i="7"/>
  <c r="E87" i="7"/>
  <c r="F87" i="7"/>
  <c r="G87" i="7"/>
  <c r="A88" i="7"/>
  <c r="C88" i="7"/>
  <c r="E88" i="7"/>
  <c r="F88" i="7"/>
  <c r="G88" i="7"/>
  <c r="A89" i="7"/>
  <c r="C89" i="7"/>
  <c r="E89" i="7"/>
  <c r="F89" i="7"/>
  <c r="G89" i="7"/>
  <c r="A90" i="7"/>
  <c r="B90" i="7" s="1"/>
  <c r="C90" i="7"/>
  <c r="E90" i="7"/>
  <c r="F90" i="7"/>
  <c r="G90" i="7"/>
  <c r="A91" i="7"/>
  <c r="O91" i="7" s="1"/>
  <c r="C91" i="7"/>
  <c r="E91" i="7"/>
  <c r="F91" i="7"/>
  <c r="G91" i="7"/>
  <c r="A92" i="7"/>
  <c r="C92" i="7"/>
  <c r="E92" i="7"/>
  <c r="F92" i="7"/>
  <c r="G92" i="7"/>
  <c r="A93" i="7"/>
  <c r="B93" i="7" s="1"/>
  <c r="C93" i="7"/>
  <c r="E93" i="7"/>
  <c r="F93" i="7"/>
  <c r="G93" i="7"/>
  <c r="A94" i="7"/>
  <c r="C94" i="7"/>
  <c r="E94" i="7"/>
  <c r="F94" i="7"/>
  <c r="G94" i="7"/>
  <c r="A95" i="7"/>
  <c r="P95" i="7" s="1"/>
  <c r="C95" i="7"/>
  <c r="E95" i="7"/>
  <c r="F95" i="7"/>
  <c r="G95" i="7"/>
  <c r="A96" i="7"/>
  <c r="B96" i="7" s="1"/>
  <c r="C96" i="7"/>
  <c r="E96" i="7"/>
  <c r="F96" i="7"/>
  <c r="G96" i="7"/>
  <c r="A97" i="7"/>
  <c r="C97" i="7"/>
  <c r="E97" i="7"/>
  <c r="F97" i="7"/>
  <c r="G97" i="7"/>
  <c r="A98" i="7"/>
  <c r="C98" i="7"/>
  <c r="E98" i="7"/>
  <c r="F98" i="7"/>
  <c r="G98" i="7"/>
  <c r="A99" i="7"/>
  <c r="C99" i="7"/>
  <c r="E99" i="7"/>
  <c r="F99" i="7"/>
  <c r="G99" i="7"/>
  <c r="A100" i="7"/>
  <c r="B100" i="7" s="1"/>
  <c r="C100" i="7"/>
  <c r="E100" i="7"/>
  <c r="F100" i="7"/>
  <c r="G100" i="7"/>
  <c r="A101" i="7"/>
  <c r="B101" i="7" s="1"/>
  <c r="C101" i="7"/>
  <c r="E101" i="7"/>
  <c r="F101" i="7"/>
  <c r="G101" i="7"/>
  <c r="A102" i="7"/>
  <c r="C102" i="7"/>
  <c r="E102" i="7"/>
  <c r="F102" i="7"/>
  <c r="G102" i="7"/>
  <c r="A103" i="7"/>
  <c r="B103" i="7" s="1"/>
  <c r="C103" i="7"/>
  <c r="E103" i="7"/>
  <c r="F103" i="7"/>
  <c r="G103" i="7"/>
  <c r="A104" i="7"/>
  <c r="C104" i="7"/>
  <c r="E104" i="7"/>
  <c r="F104" i="7"/>
  <c r="G104" i="7"/>
  <c r="A105" i="7"/>
  <c r="C105" i="7"/>
  <c r="E105" i="7"/>
  <c r="F105" i="7"/>
  <c r="G105" i="7"/>
  <c r="A106" i="7"/>
  <c r="J106" i="7" s="1"/>
  <c r="C106" i="7"/>
  <c r="E106" i="7"/>
  <c r="F106" i="7"/>
  <c r="G106" i="7"/>
  <c r="A107" i="7"/>
  <c r="B107" i="7" s="1"/>
  <c r="C107" i="7"/>
  <c r="E107" i="7"/>
  <c r="F107" i="7"/>
  <c r="G107" i="7"/>
  <c r="A108" i="7"/>
  <c r="C108" i="7"/>
  <c r="E108" i="7"/>
  <c r="F108" i="7"/>
  <c r="G108" i="7"/>
  <c r="A109" i="7"/>
  <c r="B109" i="7" s="1"/>
  <c r="C109" i="7"/>
  <c r="E109" i="7"/>
  <c r="F109" i="7"/>
  <c r="G109" i="7"/>
  <c r="A110" i="7"/>
  <c r="C110" i="7"/>
  <c r="E110" i="7"/>
  <c r="F110" i="7"/>
  <c r="G110" i="7"/>
  <c r="A111" i="7"/>
  <c r="C111" i="7"/>
  <c r="E111" i="7"/>
  <c r="F111" i="7"/>
  <c r="G111" i="7"/>
  <c r="A112" i="7"/>
  <c r="B112" i="7" s="1"/>
  <c r="C112" i="7"/>
  <c r="E112" i="7"/>
  <c r="F112" i="7"/>
  <c r="G112" i="7"/>
  <c r="A113" i="7"/>
  <c r="C113" i="7"/>
  <c r="E113" i="7"/>
  <c r="F113" i="7"/>
  <c r="G113" i="7"/>
  <c r="A114" i="7"/>
  <c r="C114" i="7"/>
  <c r="E114" i="7"/>
  <c r="F114" i="7"/>
  <c r="G114" i="7"/>
  <c r="A115" i="7"/>
  <c r="B115" i="7" s="1"/>
  <c r="C115" i="7"/>
  <c r="E115" i="7"/>
  <c r="F115" i="7"/>
  <c r="G115" i="7"/>
  <c r="A116" i="7"/>
  <c r="C116" i="7"/>
  <c r="E116" i="7"/>
  <c r="F116" i="7"/>
  <c r="G116" i="7"/>
  <c r="A117" i="7"/>
  <c r="B117" i="7" s="1"/>
  <c r="C117" i="7"/>
  <c r="E117" i="7"/>
  <c r="F117" i="7"/>
  <c r="G117" i="7"/>
  <c r="A118" i="7"/>
  <c r="C118" i="7"/>
  <c r="E118" i="7"/>
  <c r="F118" i="7"/>
  <c r="G118" i="7"/>
  <c r="A119" i="7"/>
  <c r="B119" i="7" s="1"/>
  <c r="C119" i="7"/>
  <c r="E119" i="7"/>
  <c r="F119" i="7"/>
  <c r="G119" i="7"/>
  <c r="A120" i="7"/>
  <c r="C120" i="7"/>
  <c r="E120" i="7"/>
  <c r="F120" i="7"/>
  <c r="G120" i="7"/>
  <c r="A121" i="7"/>
  <c r="C121" i="7"/>
  <c r="E121" i="7"/>
  <c r="F121" i="7"/>
  <c r="G121" i="7"/>
  <c r="A122" i="7"/>
  <c r="C122" i="7"/>
  <c r="E122" i="7"/>
  <c r="F122" i="7"/>
  <c r="G122" i="7"/>
  <c r="A123" i="7"/>
  <c r="C123" i="7"/>
  <c r="E123" i="7"/>
  <c r="F123" i="7"/>
  <c r="G123" i="7"/>
  <c r="A124" i="7"/>
  <c r="C124" i="7"/>
  <c r="E124" i="7"/>
  <c r="F124" i="7"/>
  <c r="G124" i="7"/>
  <c r="A125" i="7"/>
  <c r="B125" i="7" s="1"/>
  <c r="C125" i="7"/>
  <c r="E125" i="7"/>
  <c r="F125" i="7"/>
  <c r="G125" i="7"/>
  <c r="A126" i="7"/>
  <c r="C126" i="7"/>
  <c r="E126" i="7"/>
  <c r="F126" i="7"/>
  <c r="G126" i="7"/>
  <c r="A127" i="7"/>
  <c r="C127" i="7"/>
  <c r="E127" i="7"/>
  <c r="F127" i="7"/>
  <c r="G127" i="7"/>
  <c r="A128" i="7"/>
  <c r="C128" i="7"/>
  <c r="E128" i="7"/>
  <c r="F128" i="7"/>
  <c r="G128" i="7"/>
  <c r="A129" i="7"/>
  <c r="B129" i="7" s="1"/>
  <c r="C129" i="7"/>
  <c r="E129" i="7"/>
  <c r="F129" i="7"/>
  <c r="G129" i="7"/>
  <c r="A130" i="7"/>
  <c r="C130" i="7"/>
  <c r="E130" i="7"/>
  <c r="F130" i="7"/>
  <c r="G130" i="7"/>
  <c r="A131" i="7"/>
  <c r="J131" i="7" s="1"/>
  <c r="C131" i="7"/>
  <c r="E131" i="7"/>
  <c r="F131" i="7"/>
  <c r="G131" i="7"/>
  <c r="A132" i="7"/>
  <c r="C132" i="7"/>
  <c r="E132" i="7"/>
  <c r="F132" i="7"/>
  <c r="G132" i="7"/>
  <c r="A133" i="7"/>
  <c r="C133" i="7"/>
  <c r="E133" i="7"/>
  <c r="F133" i="7"/>
  <c r="G133" i="7"/>
  <c r="A134" i="7"/>
  <c r="C134" i="7"/>
  <c r="E134" i="7"/>
  <c r="F134" i="7"/>
  <c r="G134" i="7"/>
  <c r="A135" i="7"/>
  <c r="B135" i="7" s="1"/>
  <c r="C135" i="7"/>
  <c r="E135" i="7"/>
  <c r="F135" i="7"/>
  <c r="G135" i="7"/>
  <c r="A136" i="7"/>
  <c r="C136" i="7"/>
  <c r="E136" i="7"/>
  <c r="F136" i="7"/>
  <c r="G136" i="7"/>
  <c r="A137" i="7"/>
  <c r="C137" i="7"/>
  <c r="E137" i="7"/>
  <c r="F137" i="7"/>
  <c r="G137" i="7"/>
  <c r="A138" i="7"/>
  <c r="C138" i="7"/>
  <c r="E138" i="7"/>
  <c r="F138" i="7"/>
  <c r="G138" i="7"/>
  <c r="A139" i="7"/>
  <c r="C139" i="7"/>
  <c r="E139" i="7"/>
  <c r="F139" i="7"/>
  <c r="G139" i="7"/>
  <c r="A140" i="7"/>
  <c r="C140" i="7"/>
  <c r="E140" i="7"/>
  <c r="F140" i="7"/>
  <c r="G140" i="7"/>
  <c r="A141" i="7"/>
  <c r="B141" i="7" s="1"/>
  <c r="C141" i="7"/>
  <c r="E141" i="7"/>
  <c r="F141" i="7"/>
  <c r="G141" i="7"/>
  <c r="A142" i="7"/>
  <c r="C142" i="7"/>
  <c r="E142" i="7"/>
  <c r="F142" i="7"/>
  <c r="G142" i="7"/>
  <c r="A143" i="7"/>
  <c r="C143" i="7"/>
  <c r="E143" i="7"/>
  <c r="F143" i="7"/>
  <c r="G143" i="7"/>
  <c r="A144" i="7"/>
  <c r="C144" i="7"/>
  <c r="E144" i="7"/>
  <c r="F144" i="7"/>
  <c r="G144" i="7"/>
  <c r="A145" i="7"/>
  <c r="O145" i="7" s="1"/>
  <c r="C145" i="7"/>
  <c r="E145" i="7"/>
  <c r="F145" i="7"/>
  <c r="G145" i="7"/>
  <c r="A146" i="7"/>
  <c r="C146" i="7"/>
  <c r="E146" i="7"/>
  <c r="F146" i="7"/>
  <c r="G146" i="7"/>
  <c r="A147" i="7"/>
  <c r="C147" i="7"/>
  <c r="E147" i="7"/>
  <c r="F147" i="7"/>
  <c r="G147" i="7"/>
  <c r="A148" i="7"/>
  <c r="C148" i="7"/>
  <c r="E148" i="7"/>
  <c r="F148" i="7"/>
  <c r="G148" i="7"/>
  <c r="A149" i="7"/>
  <c r="C149" i="7"/>
  <c r="E149" i="7"/>
  <c r="F149" i="7"/>
  <c r="G149" i="7"/>
  <c r="A150" i="7"/>
  <c r="B150" i="7" s="1"/>
  <c r="C150" i="7"/>
  <c r="E150" i="7"/>
  <c r="F150" i="7"/>
  <c r="G150" i="7"/>
  <c r="A151" i="7"/>
  <c r="B151" i="7" s="1"/>
  <c r="C151" i="7"/>
  <c r="E151" i="7"/>
  <c r="F151" i="7"/>
  <c r="G151" i="7"/>
  <c r="A152" i="7"/>
  <c r="C152" i="7"/>
  <c r="E152" i="7"/>
  <c r="F152" i="7"/>
  <c r="G152" i="7"/>
  <c r="A153" i="7"/>
  <c r="B153" i="7" s="1"/>
  <c r="C153" i="7"/>
  <c r="E153" i="7"/>
  <c r="F153" i="7"/>
  <c r="G153" i="7"/>
  <c r="A154" i="7"/>
  <c r="C154" i="7"/>
  <c r="E154" i="7"/>
  <c r="F154" i="7"/>
  <c r="G154" i="7"/>
  <c r="A155" i="7"/>
  <c r="B155" i="7" s="1"/>
  <c r="C155" i="7"/>
  <c r="E155" i="7"/>
  <c r="F155" i="7"/>
  <c r="G155" i="7"/>
  <c r="A156" i="7"/>
  <c r="C156" i="7"/>
  <c r="E156" i="7"/>
  <c r="F156" i="7"/>
  <c r="G156" i="7"/>
  <c r="A157" i="7"/>
  <c r="C157" i="7"/>
  <c r="E157" i="7"/>
  <c r="F157" i="7"/>
  <c r="G157" i="7"/>
  <c r="A158" i="7"/>
  <c r="C158" i="7"/>
  <c r="E158" i="7"/>
  <c r="F158" i="7"/>
  <c r="G158" i="7"/>
  <c r="A159" i="7"/>
  <c r="C159" i="7"/>
  <c r="E159" i="7"/>
  <c r="F159" i="7"/>
  <c r="G159" i="7"/>
  <c r="A160" i="7"/>
  <c r="B160" i="7" s="1"/>
  <c r="C160" i="7"/>
  <c r="E160" i="7"/>
  <c r="F160" i="7"/>
  <c r="G160" i="7"/>
  <c r="A161" i="7"/>
  <c r="C161" i="7"/>
  <c r="E161" i="7"/>
  <c r="F161" i="7"/>
  <c r="G161" i="7"/>
  <c r="A162" i="7"/>
  <c r="C162" i="7"/>
  <c r="E162" i="7"/>
  <c r="F162" i="7"/>
  <c r="G162" i="7"/>
  <c r="A163" i="7"/>
  <c r="C163" i="7"/>
  <c r="E163" i="7"/>
  <c r="F163" i="7"/>
  <c r="G163" i="7"/>
  <c r="A164" i="7"/>
  <c r="C164" i="7"/>
  <c r="E164" i="7"/>
  <c r="F164" i="7"/>
  <c r="G164" i="7"/>
  <c r="A165" i="7"/>
  <c r="C165" i="7"/>
  <c r="E165" i="7"/>
  <c r="F165" i="7"/>
  <c r="G165" i="7"/>
  <c r="A166" i="7"/>
  <c r="C166" i="7"/>
  <c r="E166" i="7"/>
  <c r="F166" i="7"/>
  <c r="G166" i="7"/>
  <c r="A167" i="7"/>
  <c r="C167" i="7"/>
  <c r="E167" i="7"/>
  <c r="F167" i="7"/>
  <c r="G167" i="7"/>
  <c r="A168" i="7"/>
  <c r="C168" i="7"/>
  <c r="E168" i="7"/>
  <c r="F168" i="7"/>
  <c r="G168" i="7"/>
  <c r="A169" i="7"/>
  <c r="C169" i="7"/>
  <c r="E169" i="7"/>
  <c r="F169" i="7"/>
  <c r="G169" i="7"/>
  <c r="A170" i="7"/>
  <c r="C170" i="7"/>
  <c r="E170" i="7"/>
  <c r="F170" i="7"/>
  <c r="G170" i="7"/>
  <c r="A171" i="7"/>
  <c r="C171" i="7"/>
  <c r="E171" i="7"/>
  <c r="F171" i="7"/>
  <c r="G171" i="7"/>
  <c r="A172" i="7"/>
  <c r="C172" i="7"/>
  <c r="E172" i="7"/>
  <c r="F172" i="7"/>
  <c r="G172" i="7"/>
  <c r="A173" i="7"/>
  <c r="B173" i="7" s="1"/>
  <c r="C173" i="7"/>
  <c r="E173" i="7"/>
  <c r="F173" i="7"/>
  <c r="G173" i="7"/>
  <c r="A174" i="7"/>
  <c r="B174" i="7" s="1"/>
  <c r="C174" i="7"/>
  <c r="E174" i="7"/>
  <c r="F174" i="7"/>
  <c r="G174" i="7"/>
  <c r="A175" i="7"/>
  <c r="B175" i="7" s="1"/>
  <c r="C175" i="7"/>
  <c r="E175" i="7"/>
  <c r="F175" i="7"/>
  <c r="G175" i="7"/>
  <c r="A176" i="7"/>
  <c r="B176" i="7" s="1"/>
  <c r="C176" i="7"/>
  <c r="E176" i="7"/>
  <c r="F176" i="7"/>
  <c r="G176" i="7"/>
  <c r="A177" i="7"/>
  <c r="C177" i="7"/>
  <c r="E177" i="7"/>
  <c r="F177" i="7"/>
  <c r="G177" i="7"/>
  <c r="A178" i="7"/>
  <c r="C178" i="7"/>
  <c r="E178" i="7"/>
  <c r="F178" i="7"/>
  <c r="G178" i="7"/>
  <c r="A179" i="7"/>
  <c r="C179" i="7"/>
  <c r="E179" i="7"/>
  <c r="F179" i="7"/>
  <c r="G179" i="7"/>
  <c r="A180" i="7"/>
  <c r="C180" i="7"/>
  <c r="E180" i="7"/>
  <c r="F180" i="7"/>
  <c r="G180" i="7"/>
  <c r="A181" i="7"/>
  <c r="B181" i="7" s="1"/>
  <c r="C181" i="7"/>
  <c r="E181" i="7"/>
  <c r="F181" i="7"/>
  <c r="G181" i="7"/>
  <c r="A182" i="7"/>
  <c r="C182" i="7"/>
  <c r="E182" i="7"/>
  <c r="F182" i="7"/>
  <c r="G182" i="7"/>
  <c r="A183" i="7"/>
  <c r="B183" i="7" s="1"/>
  <c r="C183" i="7"/>
  <c r="E183" i="7"/>
  <c r="F183" i="7"/>
  <c r="G183" i="7"/>
  <c r="A184" i="7"/>
  <c r="C184" i="7"/>
  <c r="E184" i="7"/>
  <c r="F184" i="7"/>
  <c r="G184" i="7"/>
  <c r="A185" i="7"/>
  <c r="C185" i="7"/>
  <c r="E185" i="7"/>
  <c r="F185" i="7"/>
  <c r="G185" i="7"/>
  <c r="A186" i="7"/>
  <c r="C186" i="7"/>
  <c r="E186" i="7"/>
  <c r="F186" i="7"/>
  <c r="G186" i="7"/>
  <c r="A187" i="7"/>
  <c r="C187" i="7"/>
  <c r="E187" i="7"/>
  <c r="F187" i="7"/>
  <c r="G187" i="7"/>
  <c r="A188" i="7"/>
  <c r="C188" i="7"/>
  <c r="E188" i="7"/>
  <c r="F188" i="7"/>
  <c r="G188" i="7"/>
  <c r="A189" i="7"/>
  <c r="B189" i="7" s="1"/>
  <c r="C189" i="7"/>
  <c r="E189" i="7"/>
  <c r="F189" i="7"/>
  <c r="G189" i="7"/>
  <c r="A190" i="7"/>
  <c r="C190" i="7"/>
  <c r="E190" i="7"/>
  <c r="F190" i="7"/>
  <c r="G190" i="7"/>
  <c r="A191" i="7"/>
  <c r="C191" i="7"/>
  <c r="E191" i="7"/>
  <c r="F191" i="7"/>
  <c r="G191" i="7"/>
  <c r="A192" i="7"/>
  <c r="C192" i="7"/>
  <c r="E192" i="7"/>
  <c r="F192" i="7"/>
  <c r="G192" i="7"/>
  <c r="A193" i="7"/>
  <c r="C193" i="7"/>
  <c r="E193" i="7"/>
  <c r="F193" i="7"/>
  <c r="G193" i="7"/>
  <c r="A194" i="7"/>
  <c r="C194" i="7"/>
  <c r="E194" i="7"/>
  <c r="F194" i="7"/>
  <c r="G194" i="7"/>
  <c r="A195" i="7"/>
  <c r="C195" i="7"/>
  <c r="E195" i="7"/>
  <c r="F195" i="7"/>
  <c r="G195" i="7"/>
  <c r="A196" i="7"/>
  <c r="C196" i="7"/>
  <c r="E196" i="7"/>
  <c r="F196" i="7"/>
  <c r="G196" i="7"/>
  <c r="A197" i="7"/>
  <c r="C197" i="7"/>
  <c r="F197" i="7"/>
  <c r="G197" i="7"/>
  <c r="A198" i="7"/>
  <c r="C198" i="7"/>
  <c r="F198" i="7"/>
  <c r="G198" i="7"/>
  <c r="A199" i="7"/>
  <c r="B199" i="7" s="1"/>
  <c r="C199" i="7"/>
  <c r="F199" i="7"/>
  <c r="G199" i="7"/>
  <c r="CC21" i="1"/>
  <c r="CE21" i="1"/>
  <c r="CE22" i="1"/>
  <c r="CC23" i="1"/>
  <c r="CA24" i="1"/>
  <c r="CB24" i="1"/>
  <c r="CC24" i="1"/>
  <c r="CD24" i="1"/>
  <c r="CE24" i="1"/>
  <c r="CF24" i="1"/>
  <c r="CA25" i="1"/>
  <c r="CC25" i="1"/>
  <c r="CD25" i="1"/>
  <c r="CE25" i="1"/>
  <c r="CF25" i="1"/>
  <c r="CA26" i="1"/>
  <c r="CC26" i="1"/>
  <c r="CD26" i="1"/>
  <c r="CE26" i="1"/>
  <c r="CF26" i="1"/>
  <c r="CA27" i="1"/>
  <c r="CB27" i="1"/>
  <c r="CC27" i="1"/>
  <c r="CD27" i="1"/>
  <c r="CE27" i="1"/>
  <c r="CF27" i="1"/>
  <c r="CA28" i="1"/>
  <c r="CB28" i="1"/>
  <c r="CC28" i="1"/>
  <c r="CD28" i="1"/>
  <c r="CE28" i="1"/>
  <c r="CF28" i="1"/>
  <c r="CA29" i="1"/>
  <c r="CB29" i="1"/>
  <c r="CC29" i="1"/>
  <c r="CD29" i="1"/>
  <c r="CE29" i="1"/>
  <c r="CF29" i="1"/>
  <c r="CA30" i="1"/>
  <c r="CB30" i="1"/>
  <c r="CC30" i="1"/>
  <c r="CD30" i="1"/>
  <c r="CE30" i="1"/>
  <c r="CF30" i="1"/>
  <c r="CA31" i="1"/>
  <c r="CB31" i="1"/>
  <c r="CC31" i="1"/>
  <c r="CD31" i="1"/>
  <c r="CE31" i="1"/>
  <c r="CF31" i="1"/>
  <c r="CA32" i="1"/>
  <c r="CB32" i="1"/>
  <c r="CC32" i="1"/>
  <c r="CD32" i="1"/>
  <c r="CE32" i="1"/>
  <c r="CF32" i="1"/>
  <c r="CA33" i="1"/>
  <c r="CB33" i="1"/>
  <c r="CC33" i="1"/>
  <c r="CD33" i="1"/>
  <c r="CE33" i="1"/>
  <c r="CF33" i="1"/>
  <c r="CA34" i="1"/>
  <c r="CB34" i="1"/>
  <c r="CC34" i="1"/>
  <c r="CD34" i="1"/>
  <c r="CE34" i="1"/>
  <c r="CF34" i="1"/>
  <c r="CA35" i="1"/>
  <c r="CB35" i="1"/>
  <c r="CC35" i="1"/>
  <c r="CD35" i="1"/>
  <c r="CE35" i="1"/>
  <c r="CF35" i="1"/>
  <c r="CA36" i="1"/>
  <c r="CB36" i="1"/>
  <c r="CC36" i="1"/>
  <c r="CD36" i="1"/>
  <c r="CE36" i="1"/>
  <c r="CF36" i="1"/>
  <c r="CA37" i="1"/>
  <c r="CB37" i="1"/>
  <c r="CC37" i="1"/>
  <c r="CD37" i="1"/>
  <c r="CE37" i="1"/>
  <c r="CF37" i="1"/>
  <c r="CA38" i="1"/>
  <c r="CB38" i="1"/>
  <c r="CC38" i="1"/>
  <c r="CD38" i="1"/>
  <c r="CE38" i="1"/>
  <c r="CF38" i="1"/>
  <c r="CA39" i="1"/>
  <c r="CB39" i="1"/>
  <c r="CC39" i="1"/>
  <c r="CD39" i="1"/>
  <c r="CE39" i="1"/>
  <c r="CF39" i="1"/>
  <c r="CA40" i="1"/>
  <c r="CB40" i="1"/>
  <c r="CC40" i="1"/>
  <c r="CD40" i="1"/>
  <c r="CE40" i="1"/>
  <c r="CF40" i="1"/>
  <c r="CA41" i="1"/>
  <c r="CB41" i="1"/>
  <c r="CC41" i="1"/>
  <c r="CD41" i="1"/>
  <c r="CE41" i="1"/>
  <c r="CF41" i="1"/>
  <c r="CA42" i="1"/>
  <c r="CB42" i="1"/>
  <c r="CC42" i="1"/>
  <c r="CD42" i="1"/>
  <c r="CE42" i="1"/>
  <c r="CF42" i="1"/>
  <c r="CA43" i="1"/>
  <c r="CB43" i="1"/>
  <c r="CC43" i="1"/>
  <c r="CD43" i="1"/>
  <c r="CE43" i="1"/>
  <c r="CF43" i="1"/>
  <c r="CA44" i="1"/>
  <c r="CB44" i="1"/>
  <c r="CC44" i="1"/>
  <c r="CD44" i="1"/>
  <c r="CE44" i="1"/>
  <c r="CF44" i="1"/>
  <c r="CA45" i="1"/>
  <c r="CB45" i="1"/>
  <c r="CC45" i="1"/>
  <c r="CD45" i="1"/>
  <c r="CE45" i="1"/>
  <c r="CF45" i="1"/>
  <c r="CA46" i="1"/>
  <c r="CB46" i="1"/>
  <c r="CC46" i="1"/>
  <c r="CD46" i="1"/>
  <c r="CE46" i="1"/>
  <c r="CF46" i="1"/>
  <c r="CA47" i="1"/>
  <c r="CB47" i="1"/>
  <c r="CC47" i="1"/>
  <c r="CD47" i="1"/>
  <c r="CE47" i="1"/>
  <c r="CF47" i="1"/>
  <c r="CA48" i="1"/>
  <c r="CB48" i="1"/>
  <c r="CC48" i="1"/>
  <c r="CD48" i="1"/>
  <c r="CE48" i="1"/>
  <c r="CF48" i="1"/>
  <c r="CA49" i="1"/>
  <c r="CB49" i="1"/>
  <c r="CC49" i="1"/>
  <c r="CD49" i="1"/>
  <c r="CE49" i="1"/>
  <c r="CF49" i="1"/>
  <c r="CA50" i="1"/>
  <c r="CB50" i="1"/>
  <c r="CC50" i="1"/>
  <c r="CD50" i="1"/>
  <c r="CE50" i="1"/>
  <c r="CF50" i="1"/>
  <c r="CA51" i="1"/>
  <c r="CB51" i="1"/>
  <c r="CC51" i="1"/>
  <c r="CD51" i="1"/>
  <c r="CE51" i="1"/>
  <c r="CF51" i="1"/>
  <c r="CA52" i="1"/>
  <c r="CB52" i="1"/>
  <c r="CC52" i="1"/>
  <c r="CD52" i="1"/>
  <c r="CE52" i="1"/>
  <c r="CF52" i="1"/>
  <c r="CA53" i="1"/>
  <c r="CB53" i="1"/>
  <c r="CC53" i="1"/>
  <c r="CD53" i="1"/>
  <c r="CE53" i="1"/>
  <c r="CF53" i="1"/>
  <c r="CA54" i="1"/>
  <c r="CB54" i="1"/>
  <c r="CC54" i="1"/>
  <c r="CD54" i="1"/>
  <c r="CE54" i="1"/>
  <c r="CF54" i="1"/>
  <c r="CA55" i="1"/>
  <c r="CB55" i="1"/>
  <c r="CC55" i="1"/>
  <c r="CD55" i="1"/>
  <c r="CE55" i="1"/>
  <c r="CF55" i="1"/>
  <c r="CA56" i="1"/>
  <c r="CB56" i="1"/>
  <c r="CC56" i="1"/>
  <c r="CD56" i="1"/>
  <c r="CE56" i="1"/>
  <c r="CF56" i="1"/>
  <c r="CA57" i="1"/>
  <c r="CB57" i="1"/>
  <c r="CC57" i="1"/>
  <c r="CD57" i="1"/>
  <c r="CE57" i="1"/>
  <c r="CF57" i="1"/>
  <c r="CA58" i="1"/>
  <c r="CB58" i="1"/>
  <c r="CC58" i="1"/>
  <c r="CD58" i="1"/>
  <c r="CE58" i="1"/>
  <c r="CF58" i="1"/>
  <c r="CA59" i="1"/>
  <c r="CB59" i="1"/>
  <c r="CC59" i="1"/>
  <c r="CD59" i="1"/>
  <c r="CE59" i="1"/>
  <c r="CF59" i="1"/>
  <c r="CA60" i="1"/>
  <c r="CB60" i="1"/>
  <c r="CC60" i="1"/>
  <c r="CD60" i="1"/>
  <c r="CE60" i="1"/>
  <c r="CF60" i="1"/>
  <c r="CA61" i="1"/>
  <c r="CB61" i="1"/>
  <c r="CC61" i="1"/>
  <c r="CD61" i="1"/>
  <c r="CE61" i="1"/>
  <c r="CF61" i="1"/>
  <c r="CA62" i="1"/>
  <c r="CB62" i="1"/>
  <c r="CC62" i="1"/>
  <c r="CD62" i="1"/>
  <c r="CE62" i="1"/>
  <c r="CF62" i="1"/>
  <c r="CA63" i="1"/>
  <c r="CB63" i="1"/>
  <c r="CC63" i="1"/>
  <c r="CD63" i="1"/>
  <c r="CE63" i="1"/>
  <c r="CF63" i="1"/>
  <c r="CA64" i="1"/>
  <c r="CB64" i="1"/>
  <c r="CC64" i="1"/>
  <c r="CD64" i="1"/>
  <c r="CE64" i="1"/>
  <c r="CF64" i="1"/>
  <c r="CA65" i="1"/>
  <c r="CB65" i="1"/>
  <c r="CC65" i="1"/>
  <c r="CD65" i="1"/>
  <c r="CE65" i="1"/>
  <c r="CF65" i="1"/>
  <c r="CA66" i="1"/>
  <c r="CB66" i="1"/>
  <c r="CC66" i="1"/>
  <c r="CD66" i="1"/>
  <c r="CE66" i="1"/>
  <c r="CF66" i="1"/>
  <c r="CA67" i="1"/>
  <c r="CB67" i="1"/>
  <c r="CC67" i="1"/>
  <c r="CD67" i="1"/>
  <c r="CE67" i="1"/>
  <c r="CF67" i="1"/>
  <c r="CA68" i="1"/>
  <c r="CB68" i="1"/>
  <c r="CC68" i="1"/>
  <c r="CD68" i="1"/>
  <c r="CE68" i="1"/>
  <c r="CF68" i="1"/>
  <c r="CA69" i="1"/>
  <c r="CB69" i="1"/>
  <c r="CC69" i="1"/>
  <c r="CD69" i="1"/>
  <c r="CE69" i="1"/>
  <c r="CF69" i="1"/>
  <c r="CA70" i="1"/>
  <c r="CB70" i="1"/>
  <c r="CC70" i="1"/>
  <c r="CD70" i="1"/>
  <c r="CE70" i="1"/>
  <c r="CF70" i="1"/>
  <c r="CA71" i="1"/>
  <c r="CB71" i="1"/>
  <c r="CC71" i="1"/>
  <c r="CD71" i="1"/>
  <c r="CE71" i="1"/>
  <c r="CF71" i="1"/>
  <c r="CA72" i="1"/>
  <c r="CB72" i="1"/>
  <c r="CC72" i="1"/>
  <c r="CD72" i="1"/>
  <c r="CE72" i="1"/>
  <c r="CF72" i="1"/>
  <c r="CA73" i="1"/>
  <c r="CB73" i="1"/>
  <c r="CC73" i="1"/>
  <c r="CD73" i="1"/>
  <c r="CE73" i="1"/>
  <c r="CF73" i="1"/>
  <c r="CA74" i="1"/>
  <c r="CB74" i="1"/>
  <c r="CC74" i="1"/>
  <c r="CD74" i="1"/>
  <c r="CE74" i="1"/>
  <c r="CF74" i="1"/>
  <c r="CA75" i="1"/>
  <c r="CB75" i="1"/>
  <c r="CC75" i="1"/>
  <c r="CD75" i="1"/>
  <c r="CE75" i="1"/>
  <c r="CF75" i="1"/>
  <c r="CA76" i="1"/>
  <c r="CB76" i="1"/>
  <c r="CC76" i="1"/>
  <c r="CD76" i="1"/>
  <c r="CE76" i="1"/>
  <c r="CF76" i="1"/>
  <c r="CA77" i="1"/>
  <c r="CB77" i="1"/>
  <c r="CC77" i="1"/>
  <c r="CD77" i="1"/>
  <c r="CE77" i="1"/>
  <c r="CF77" i="1"/>
  <c r="CA78" i="1"/>
  <c r="CB78" i="1"/>
  <c r="CC78" i="1"/>
  <c r="CD78" i="1"/>
  <c r="CE78" i="1"/>
  <c r="CF78" i="1"/>
  <c r="CA79" i="1"/>
  <c r="CB79" i="1"/>
  <c r="CC79" i="1"/>
  <c r="CD79" i="1"/>
  <c r="CE79" i="1"/>
  <c r="CF79" i="1"/>
  <c r="CA80" i="1"/>
  <c r="CB80" i="1"/>
  <c r="CC80" i="1"/>
  <c r="CD80" i="1"/>
  <c r="CE80" i="1"/>
  <c r="CF80" i="1"/>
  <c r="CA81" i="1"/>
  <c r="CB81" i="1"/>
  <c r="CC81" i="1"/>
  <c r="CD81" i="1"/>
  <c r="CE81" i="1"/>
  <c r="CF81" i="1"/>
  <c r="CA82" i="1"/>
  <c r="CB82" i="1"/>
  <c r="CC82" i="1"/>
  <c r="CD82" i="1"/>
  <c r="CE82" i="1"/>
  <c r="CF82" i="1"/>
  <c r="CA83" i="1"/>
  <c r="CB83" i="1"/>
  <c r="CC83" i="1"/>
  <c r="CD83" i="1"/>
  <c r="CE83" i="1"/>
  <c r="CF83" i="1"/>
  <c r="CA84" i="1"/>
  <c r="CB84" i="1"/>
  <c r="CC84" i="1"/>
  <c r="CD84" i="1"/>
  <c r="CE84" i="1"/>
  <c r="CF84" i="1"/>
  <c r="CA85" i="1"/>
  <c r="CB85" i="1"/>
  <c r="CC85" i="1"/>
  <c r="CD85" i="1"/>
  <c r="CE85" i="1"/>
  <c r="CF85" i="1"/>
  <c r="CA86" i="1"/>
  <c r="CB86" i="1"/>
  <c r="CC86" i="1"/>
  <c r="CD86" i="1"/>
  <c r="CE86" i="1"/>
  <c r="CF86" i="1"/>
  <c r="CA87" i="1"/>
  <c r="CB87" i="1"/>
  <c r="CC87" i="1"/>
  <c r="CD87" i="1"/>
  <c r="CE87" i="1"/>
  <c r="CF87" i="1"/>
  <c r="CA88" i="1"/>
  <c r="CB88" i="1"/>
  <c r="CC88" i="1"/>
  <c r="CD88" i="1"/>
  <c r="CE88" i="1"/>
  <c r="CF88" i="1"/>
  <c r="CA89" i="1"/>
  <c r="CB89" i="1"/>
  <c r="CC89" i="1"/>
  <c r="CD89" i="1"/>
  <c r="CE89" i="1"/>
  <c r="CF89" i="1"/>
  <c r="CA90" i="1"/>
  <c r="CB90" i="1"/>
  <c r="CC90" i="1"/>
  <c r="CD90" i="1"/>
  <c r="CE90" i="1"/>
  <c r="CF90" i="1"/>
  <c r="CA91" i="1"/>
  <c r="CB91" i="1"/>
  <c r="CC91" i="1"/>
  <c r="CD91" i="1"/>
  <c r="CE91" i="1"/>
  <c r="CF91" i="1"/>
  <c r="CA92" i="1"/>
  <c r="CB92" i="1"/>
  <c r="CC92" i="1"/>
  <c r="CD92" i="1"/>
  <c r="CE92" i="1"/>
  <c r="CF92" i="1"/>
  <c r="CA93" i="1"/>
  <c r="CB93" i="1"/>
  <c r="CC93" i="1"/>
  <c r="CD93" i="1"/>
  <c r="CE93" i="1"/>
  <c r="CF93" i="1"/>
  <c r="CA94" i="1"/>
  <c r="CB94" i="1"/>
  <c r="CC94" i="1"/>
  <c r="CD94" i="1"/>
  <c r="CE94" i="1"/>
  <c r="CF94" i="1"/>
  <c r="CA95" i="1"/>
  <c r="CB95" i="1"/>
  <c r="CC95" i="1"/>
  <c r="CD95" i="1"/>
  <c r="CE95" i="1"/>
  <c r="CF95" i="1"/>
  <c r="CA96" i="1"/>
  <c r="CB96" i="1"/>
  <c r="CC96" i="1"/>
  <c r="CD96" i="1"/>
  <c r="CE96" i="1"/>
  <c r="CF96" i="1"/>
  <c r="CA97" i="1"/>
  <c r="CB97" i="1"/>
  <c r="CC97" i="1"/>
  <c r="CD97" i="1"/>
  <c r="CE97" i="1"/>
  <c r="CF97" i="1"/>
  <c r="CA98" i="1"/>
  <c r="CB98" i="1"/>
  <c r="CC98" i="1"/>
  <c r="CD98" i="1"/>
  <c r="CE98" i="1"/>
  <c r="CF98" i="1"/>
  <c r="CA99" i="1"/>
  <c r="CB99" i="1"/>
  <c r="CC99" i="1"/>
  <c r="CD99" i="1"/>
  <c r="CE99" i="1"/>
  <c r="CF99" i="1"/>
  <c r="CA100" i="1"/>
  <c r="CB100" i="1"/>
  <c r="CC100" i="1"/>
  <c r="CD100" i="1"/>
  <c r="CE100" i="1"/>
  <c r="CF100" i="1"/>
  <c r="CA101" i="1"/>
  <c r="CB101" i="1"/>
  <c r="CC101" i="1"/>
  <c r="CD101" i="1"/>
  <c r="CE101" i="1"/>
  <c r="CF101" i="1"/>
  <c r="CA102" i="1"/>
  <c r="CB102" i="1"/>
  <c r="CC102" i="1"/>
  <c r="CD102" i="1"/>
  <c r="CE102" i="1"/>
  <c r="CF102" i="1"/>
  <c r="CA103" i="1"/>
  <c r="CB103" i="1"/>
  <c r="CC103" i="1"/>
  <c r="CD103" i="1"/>
  <c r="CE103" i="1"/>
  <c r="CF103" i="1"/>
  <c r="CA104" i="1"/>
  <c r="CB104" i="1"/>
  <c r="CC104" i="1"/>
  <c r="CD104" i="1"/>
  <c r="CE104" i="1"/>
  <c r="CF104" i="1"/>
  <c r="CA105" i="1"/>
  <c r="CB105" i="1"/>
  <c r="CC105" i="1"/>
  <c r="CD105" i="1"/>
  <c r="CE105" i="1"/>
  <c r="CF105" i="1"/>
  <c r="CA106" i="1"/>
  <c r="CB106" i="1"/>
  <c r="CC106" i="1"/>
  <c r="CD106" i="1"/>
  <c r="CE106" i="1"/>
  <c r="CF106" i="1"/>
  <c r="CA107" i="1"/>
  <c r="CB107" i="1"/>
  <c r="CC107" i="1"/>
  <c r="CD107" i="1"/>
  <c r="CE107" i="1"/>
  <c r="CF107" i="1"/>
  <c r="CA108" i="1"/>
  <c r="CB108" i="1"/>
  <c r="CC108" i="1"/>
  <c r="CD108" i="1"/>
  <c r="CE108" i="1"/>
  <c r="CF108" i="1"/>
  <c r="CA109" i="1"/>
  <c r="CB109" i="1"/>
  <c r="CC109" i="1"/>
  <c r="CD109" i="1"/>
  <c r="CE109" i="1"/>
  <c r="CF109" i="1"/>
  <c r="CA110" i="1"/>
  <c r="CB110" i="1"/>
  <c r="CC110" i="1"/>
  <c r="CD110" i="1"/>
  <c r="CE110" i="1"/>
  <c r="CF110" i="1"/>
  <c r="CA111" i="1"/>
  <c r="CB111" i="1"/>
  <c r="CC111" i="1"/>
  <c r="CD111" i="1"/>
  <c r="CE111" i="1"/>
  <c r="CF111" i="1"/>
  <c r="CA112" i="1"/>
  <c r="CB112" i="1"/>
  <c r="CC112" i="1"/>
  <c r="CD112" i="1"/>
  <c r="CE112" i="1"/>
  <c r="CF112" i="1"/>
  <c r="CA113" i="1"/>
  <c r="CB113" i="1"/>
  <c r="CC113" i="1"/>
  <c r="CD113" i="1"/>
  <c r="CE113" i="1"/>
  <c r="CF113" i="1"/>
  <c r="CA114" i="1"/>
  <c r="CB114" i="1"/>
  <c r="CC114" i="1"/>
  <c r="CD114" i="1"/>
  <c r="CE114" i="1"/>
  <c r="CF114" i="1"/>
  <c r="CA115" i="1"/>
  <c r="CB115" i="1"/>
  <c r="CC115" i="1"/>
  <c r="CD115" i="1"/>
  <c r="CE115" i="1"/>
  <c r="CF115" i="1"/>
  <c r="CA116" i="1"/>
  <c r="CB116" i="1"/>
  <c r="CC116" i="1"/>
  <c r="CD116" i="1"/>
  <c r="CE116" i="1"/>
  <c r="CF116" i="1"/>
  <c r="CA117" i="1"/>
  <c r="CB117" i="1"/>
  <c r="CC117" i="1"/>
  <c r="CD117" i="1"/>
  <c r="CE117" i="1"/>
  <c r="CF117" i="1"/>
  <c r="CA118" i="1"/>
  <c r="CB118" i="1"/>
  <c r="CC118" i="1"/>
  <c r="CD118" i="1"/>
  <c r="CE118" i="1"/>
  <c r="CF118" i="1"/>
  <c r="CA119" i="1"/>
  <c r="CB119" i="1"/>
  <c r="CC119" i="1"/>
  <c r="CD119" i="1"/>
  <c r="CE119" i="1"/>
  <c r="CF119" i="1"/>
  <c r="CA120" i="1"/>
  <c r="CB120" i="1"/>
  <c r="CC120" i="1"/>
  <c r="CD120" i="1"/>
  <c r="CE120" i="1"/>
  <c r="CF120" i="1"/>
  <c r="CA121" i="1"/>
  <c r="CB121" i="1"/>
  <c r="CC121" i="1"/>
  <c r="CD121" i="1"/>
  <c r="CE121" i="1"/>
  <c r="CF121" i="1"/>
  <c r="CA122" i="1"/>
  <c r="CB122" i="1"/>
  <c r="CC122" i="1"/>
  <c r="CD122" i="1"/>
  <c r="CE122" i="1"/>
  <c r="CF122" i="1"/>
  <c r="CA123" i="1"/>
  <c r="CB123" i="1"/>
  <c r="CC123" i="1"/>
  <c r="CD123" i="1"/>
  <c r="CE123" i="1"/>
  <c r="CF123" i="1"/>
  <c r="CA124" i="1"/>
  <c r="CB124" i="1"/>
  <c r="CC124" i="1"/>
  <c r="CD124" i="1"/>
  <c r="CE124" i="1"/>
  <c r="CF124" i="1"/>
  <c r="CA125" i="1"/>
  <c r="CB125" i="1"/>
  <c r="CC125" i="1"/>
  <c r="CD125" i="1"/>
  <c r="CE125" i="1"/>
  <c r="CF125" i="1"/>
  <c r="CA126" i="1"/>
  <c r="CB126" i="1"/>
  <c r="CC126" i="1"/>
  <c r="CD126" i="1"/>
  <c r="CE126" i="1"/>
  <c r="CF126" i="1"/>
  <c r="CA127" i="1"/>
  <c r="CB127" i="1"/>
  <c r="CC127" i="1"/>
  <c r="CD127" i="1"/>
  <c r="CE127" i="1"/>
  <c r="CF127" i="1"/>
  <c r="CA128" i="1"/>
  <c r="CB128" i="1"/>
  <c r="CC128" i="1"/>
  <c r="CD128" i="1"/>
  <c r="CE128" i="1"/>
  <c r="CF128" i="1"/>
  <c r="CA129" i="1"/>
  <c r="CB129" i="1"/>
  <c r="CC129" i="1"/>
  <c r="CD129" i="1"/>
  <c r="CE129" i="1"/>
  <c r="CF129" i="1"/>
  <c r="CA130" i="1"/>
  <c r="CB130" i="1"/>
  <c r="CC130" i="1"/>
  <c r="CD130" i="1"/>
  <c r="CE130" i="1"/>
  <c r="CF130" i="1"/>
  <c r="CA131" i="1"/>
  <c r="CB131" i="1"/>
  <c r="CC131" i="1"/>
  <c r="CD131" i="1"/>
  <c r="CE131" i="1"/>
  <c r="CF131" i="1"/>
  <c r="CA132" i="1"/>
  <c r="CB132" i="1"/>
  <c r="CC132" i="1"/>
  <c r="CD132" i="1"/>
  <c r="CE132" i="1"/>
  <c r="CF132" i="1"/>
  <c r="CA133" i="1"/>
  <c r="CB133" i="1"/>
  <c r="CC133" i="1"/>
  <c r="CD133" i="1"/>
  <c r="CE133" i="1"/>
  <c r="CF133" i="1"/>
  <c r="CA134" i="1"/>
  <c r="CB134" i="1"/>
  <c r="CC134" i="1"/>
  <c r="CD134" i="1"/>
  <c r="CE134" i="1"/>
  <c r="CF134" i="1"/>
  <c r="CA135" i="1"/>
  <c r="CB135" i="1"/>
  <c r="CC135" i="1"/>
  <c r="CD135" i="1"/>
  <c r="CE135" i="1"/>
  <c r="CF135" i="1"/>
  <c r="CA136" i="1"/>
  <c r="CB136" i="1"/>
  <c r="CC136" i="1"/>
  <c r="CD136" i="1"/>
  <c r="CE136" i="1"/>
  <c r="CF136" i="1"/>
  <c r="CA137" i="1"/>
  <c r="CB137" i="1"/>
  <c r="CC137" i="1"/>
  <c r="CD137" i="1"/>
  <c r="CE137" i="1"/>
  <c r="CF137" i="1"/>
  <c r="CA138" i="1"/>
  <c r="CB138" i="1"/>
  <c r="CC138" i="1"/>
  <c r="CD138" i="1"/>
  <c r="CE138" i="1"/>
  <c r="CF138" i="1"/>
  <c r="CA139" i="1"/>
  <c r="CB139" i="1"/>
  <c r="CC139" i="1"/>
  <c r="CD139" i="1"/>
  <c r="CE139" i="1"/>
  <c r="CF139" i="1"/>
  <c r="CA140" i="1"/>
  <c r="CB140" i="1"/>
  <c r="CC140" i="1"/>
  <c r="CD140" i="1"/>
  <c r="CE140" i="1"/>
  <c r="CF140" i="1"/>
  <c r="CA141" i="1"/>
  <c r="CB141" i="1"/>
  <c r="CC141" i="1"/>
  <c r="CD141" i="1"/>
  <c r="CE141" i="1"/>
  <c r="CF141" i="1"/>
  <c r="CA142" i="1"/>
  <c r="CB142" i="1"/>
  <c r="CC142" i="1"/>
  <c r="CD142" i="1"/>
  <c r="CE142" i="1"/>
  <c r="CF142" i="1"/>
  <c r="CA143" i="1"/>
  <c r="CB143" i="1"/>
  <c r="CC143" i="1"/>
  <c r="CD143" i="1"/>
  <c r="CE143" i="1"/>
  <c r="CF143" i="1"/>
  <c r="CA144" i="1"/>
  <c r="CB144" i="1"/>
  <c r="CC144" i="1"/>
  <c r="CD144" i="1"/>
  <c r="CE144" i="1"/>
  <c r="CF144" i="1"/>
  <c r="CA145" i="1"/>
  <c r="CB145" i="1"/>
  <c r="CC145" i="1"/>
  <c r="CD145" i="1"/>
  <c r="CE145" i="1"/>
  <c r="CF145" i="1"/>
  <c r="CA146" i="1"/>
  <c r="CB146" i="1"/>
  <c r="CC146" i="1"/>
  <c r="CD146" i="1"/>
  <c r="CE146" i="1"/>
  <c r="CF146" i="1"/>
  <c r="CA147" i="1"/>
  <c r="CB147" i="1"/>
  <c r="CC147" i="1"/>
  <c r="CD147" i="1"/>
  <c r="CE147" i="1"/>
  <c r="CF147" i="1"/>
  <c r="CA148" i="1"/>
  <c r="CB148" i="1"/>
  <c r="CC148" i="1"/>
  <c r="CD148" i="1"/>
  <c r="CE148" i="1"/>
  <c r="CF148" i="1"/>
  <c r="CA149" i="1"/>
  <c r="CB149" i="1"/>
  <c r="CC149" i="1"/>
  <c r="CD149" i="1"/>
  <c r="CE149" i="1"/>
  <c r="CF149" i="1"/>
  <c r="CA150" i="1"/>
  <c r="CB150" i="1"/>
  <c r="CC150" i="1"/>
  <c r="CD150" i="1"/>
  <c r="CE150" i="1"/>
  <c r="CF150" i="1"/>
  <c r="CA151" i="1"/>
  <c r="CB151" i="1"/>
  <c r="CC151" i="1"/>
  <c r="CD151" i="1"/>
  <c r="CE151" i="1"/>
  <c r="CF151" i="1"/>
  <c r="CA152" i="1"/>
  <c r="CB152" i="1"/>
  <c r="CC152" i="1"/>
  <c r="CD152" i="1"/>
  <c r="CE152" i="1"/>
  <c r="CF152" i="1"/>
  <c r="CA153" i="1"/>
  <c r="CB153" i="1"/>
  <c r="CC153" i="1"/>
  <c r="CD153" i="1"/>
  <c r="CE153" i="1"/>
  <c r="CF153" i="1"/>
  <c r="CA154" i="1"/>
  <c r="CB154" i="1"/>
  <c r="CC154" i="1"/>
  <c r="CD154" i="1"/>
  <c r="CE154" i="1"/>
  <c r="CF154" i="1"/>
  <c r="CA155" i="1"/>
  <c r="CB155" i="1"/>
  <c r="CC155" i="1"/>
  <c r="CD155" i="1"/>
  <c r="CE155" i="1"/>
  <c r="CF155" i="1"/>
  <c r="CA156" i="1"/>
  <c r="CB156" i="1"/>
  <c r="CC156" i="1"/>
  <c r="CD156" i="1"/>
  <c r="CE156" i="1"/>
  <c r="CF156" i="1"/>
  <c r="CA157" i="1"/>
  <c r="CB157" i="1"/>
  <c r="CC157" i="1"/>
  <c r="CD157" i="1"/>
  <c r="CE157" i="1"/>
  <c r="CF157" i="1"/>
  <c r="CA158" i="1"/>
  <c r="CB158" i="1"/>
  <c r="CC158" i="1"/>
  <c r="CD158" i="1"/>
  <c r="CE158" i="1"/>
  <c r="CF158" i="1"/>
  <c r="CA159" i="1"/>
  <c r="CB159" i="1"/>
  <c r="CC159" i="1"/>
  <c r="CD159" i="1"/>
  <c r="CE159" i="1"/>
  <c r="CF159" i="1"/>
  <c r="CA160" i="1"/>
  <c r="CB160" i="1"/>
  <c r="CC160" i="1"/>
  <c r="CD160" i="1"/>
  <c r="CE160" i="1"/>
  <c r="CF160" i="1"/>
  <c r="CA161" i="1"/>
  <c r="CB161" i="1"/>
  <c r="CC161" i="1"/>
  <c r="CD161" i="1"/>
  <c r="CE161" i="1"/>
  <c r="CF161" i="1"/>
  <c r="CA162" i="1"/>
  <c r="CB162" i="1"/>
  <c r="CC162" i="1"/>
  <c r="CD162" i="1"/>
  <c r="CE162" i="1"/>
  <c r="CF162" i="1"/>
  <c r="CA163" i="1"/>
  <c r="CB163" i="1"/>
  <c r="CC163" i="1"/>
  <c r="CD163" i="1"/>
  <c r="CE163" i="1"/>
  <c r="CF163" i="1"/>
  <c r="CA164" i="1"/>
  <c r="CB164" i="1"/>
  <c r="CC164" i="1"/>
  <c r="CD164" i="1"/>
  <c r="CE164" i="1"/>
  <c r="CF164" i="1"/>
  <c r="CA165" i="1"/>
  <c r="CB165" i="1"/>
  <c r="CC165" i="1"/>
  <c r="CD165" i="1"/>
  <c r="CE165" i="1"/>
  <c r="CF165" i="1"/>
  <c r="CA166" i="1"/>
  <c r="CB166" i="1"/>
  <c r="CC166" i="1"/>
  <c r="CD166" i="1"/>
  <c r="CE166" i="1"/>
  <c r="CF166" i="1"/>
  <c r="CA167" i="1"/>
  <c r="CB167" i="1"/>
  <c r="CC167" i="1"/>
  <c r="CD167" i="1"/>
  <c r="CE167" i="1"/>
  <c r="CF167" i="1"/>
  <c r="CA168" i="1"/>
  <c r="CB168" i="1"/>
  <c r="CC168" i="1"/>
  <c r="CD168" i="1"/>
  <c r="CE168" i="1"/>
  <c r="CF168" i="1"/>
  <c r="CA169" i="1"/>
  <c r="CB169" i="1"/>
  <c r="CC169" i="1"/>
  <c r="CD169" i="1"/>
  <c r="CE169" i="1"/>
  <c r="CF169" i="1"/>
  <c r="CA170" i="1"/>
  <c r="CB170" i="1"/>
  <c r="CC170" i="1"/>
  <c r="CD170" i="1"/>
  <c r="CE170" i="1"/>
  <c r="CF170" i="1"/>
  <c r="CA171" i="1"/>
  <c r="CB171" i="1"/>
  <c r="CC171" i="1"/>
  <c r="CD171" i="1"/>
  <c r="CE171" i="1"/>
  <c r="CF171" i="1"/>
  <c r="CA172" i="1"/>
  <c r="CB172" i="1"/>
  <c r="CC172" i="1"/>
  <c r="CD172" i="1"/>
  <c r="CE172" i="1"/>
  <c r="CF172" i="1"/>
  <c r="CA173" i="1"/>
  <c r="CB173" i="1"/>
  <c r="CC173" i="1"/>
  <c r="CD173" i="1"/>
  <c r="CE173" i="1"/>
  <c r="CF173" i="1"/>
  <c r="CA174" i="1"/>
  <c r="CB174" i="1"/>
  <c r="CC174" i="1"/>
  <c r="CD174" i="1"/>
  <c r="CE174" i="1"/>
  <c r="CF174" i="1"/>
  <c r="CA175" i="1"/>
  <c r="CB175" i="1"/>
  <c r="CC175" i="1"/>
  <c r="CD175" i="1"/>
  <c r="CE175" i="1"/>
  <c r="CF175" i="1"/>
  <c r="CA176" i="1"/>
  <c r="CB176" i="1"/>
  <c r="CC176" i="1"/>
  <c r="CD176" i="1"/>
  <c r="CE176" i="1"/>
  <c r="CF176" i="1"/>
  <c r="CA177" i="1"/>
  <c r="CB177" i="1"/>
  <c r="CC177" i="1"/>
  <c r="CD177" i="1"/>
  <c r="CE177" i="1"/>
  <c r="CF177" i="1"/>
  <c r="CA178" i="1"/>
  <c r="CB178" i="1"/>
  <c r="CC178" i="1"/>
  <c r="CD178" i="1"/>
  <c r="CE178" i="1"/>
  <c r="CF178" i="1"/>
  <c r="CA179" i="1"/>
  <c r="CB179" i="1"/>
  <c r="CC179" i="1"/>
  <c r="CD179" i="1"/>
  <c r="CE179" i="1"/>
  <c r="CF179" i="1"/>
  <c r="CA180" i="1"/>
  <c r="CB180" i="1"/>
  <c r="CC180" i="1"/>
  <c r="CD180" i="1"/>
  <c r="CE180" i="1"/>
  <c r="CF180" i="1"/>
  <c r="CA181" i="1"/>
  <c r="CB181" i="1"/>
  <c r="CC181" i="1"/>
  <c r="CD181" i="1"/>
  <c r="CE181" i="1"/>
  <c r="CF181" i="1"/>
  <c r="CA182" i="1"/>
  <c r="CB182" i="1"/>
  <c r="CC182" i="1"/>
  <c r="CD182" i="1"/>
  <c r="CE182" i="1"/>
  <c r="CF182" i="1"/>
  <c r="CA183" i="1"/>
  <c r="CB183" i="1"/>
  <c r="CC183" i="1"/>
  <c r="CD183" i="1"/>
  <c r="CE183" i="1"/>
  <c r="CF183" i="1"/>
  <c r="CA184" i="1"/>
  <c r="CB184" i="1"/>
  <c r="CC184" i="1"/>
  <c r="CD184" i="1"/>
  <c r="CE184" i="1"/>
  <c r="CF184" i="1"/>
  <c r="CA185" i="1"/>
  <c r="CB185" i="1"/>
  <c r="CC185" i="1"/>
  <c r="CD185" i="1"/>
  <c r="CE185" i="1"/>
  <c r="CF185" i="1"/>
  <c r="CA186" i="1"/>
  <c r="CB186" i="1"/>
  <c r="CC186" i="1"/>
  <c r="CD186" i="1"/>
  <c r="CE186" i="1"/>
  <c r="CF186" i="1"/>
  <c r="CA187" i="1"/>
  <c r="CB187" i="1"/>
  <c r="CC187" i="1"/>
  <c r="CD187" i="1"/>
  <c r="CE187" i="1"/>
  <c r="CF187" i="1"/>
  <c r="CA188" i="1"/>
  <c r="CB188" i="1"/>
  <c r="CC188" i="1"/>
  <c r="CD188" i="1"/>
  <c r="CE188" i="1"/>
  <c r="CF188" i="1"/>
  <c r="CA189" i="1"/>
  <c r="CB189" i="1"/>
  <c r="CC189" i="1"/>
  <c r="CD189" i="1"/>
  <c r="CE189" i="1"/>
  <c r="CF189" i="1"/>
  <c r="CA190" i="1"/>
  <c r="CB190" i="1"/>
  <c r="CC190" i="1"/>
  <c r="CD190" i="1"/>
  <c r="CE190" i="1"/>
  <c r="CF190" i="1"/>
  <c r="CA191" i="1"/>
  <c r="CB191" i="1"/>
  <c r="CC191" i="1"/>
  <c r="CD191" i="1"/>
  <c r="CE191" i="1"/>
  <c r="CF191" i="1"/>
  <c r="CA192" i="1"/>
  <c r="CB192" i="1"/>
  <c r="CC192" i="1"/>
  <c r="CD192" i="1"/>
  <c r="CE192" i="1"/>
  <c r="CF192" i="1"/>
  <c r="CA193" i="1"/>
  <c r="CB193" i="1"/>
  <c r="CC193" i="1"/>
  <c r="CD193" i="1"/>
  <c r="CE193" i="1"/>
  <c r="CF193" i="1"/>
  <c r="CA194" i="1"/>
  <c r="CB194" i="1"/>
  <c r="CC194" i="1"/>
  <c r="CD194" i="1"/>
  <c r="CE194" i="1"/>
  <c r="CF194" i="1"/>
  <c r="CA195" i="1"/>
  <c r="CB195" i="1"/>
  <c r="CC195" i="1"/>
  <c r="CD195" i="1"/>
  <c r="CE195" i="1"/>
  <c r="CF195" i="1"/>
  <c r="CA196" i="1"/>
  <c r="CB196" i="1"/>
  <c r="CC196" i="1"/>
  <c r="CD196" i="1"/>
  <c r="CE196" i="1"/>
  <c r="CF196" i="1"/>
  <c r="CA197" i="1"/>
  <c r="CB197" i="1"/>
  <c r="CC197" i="1"/>
  <c r="CD197" i="1"/>
  <c r="CE197" i="1"/>
  <c r="CF197" i="1"/>
  <c r="CA198" i="1"/>
  <c r="CB198" i="1"/>
  <c r="CC198" i="1"/>
  <c r="CD198" i="1"/>
  <c r="CE198" i="1"/>
  <c r="CF198" i="1"/>
  <c r="CA199" i="1"/>
  <c r="CB199" i="1"/>
  <c r="CC199" i="1"/>
  <c r="CD199" i="1"/>
  <c r="CE199" i="1"/>
  <c r="CF199" i="1"/>
  <c r="CA200" i="1"/>
  <c r="CB200" i="1"/>
  <c r="CC200" i="1"/>
  <c r="CD200" i="1"/>
  <c r="CE200" i="1"/>
  <c r="CF200" i="1"/>
  <c r="CA201" i="1"/>
  <c r="CB201" i="1"/>
  <c r="CC201" i="1"/>
  <c r="CD201" i="1"/>
  <c r="CE201" i="1"/>
  <c r="CF201" i="1"/>
  <c r="CA202" i="1"/>
  <c r="CB202" i="1"/>
  <c r="CC202" i="1"/>
  <c r="CD202" i="1"/>
  <c r="CE202" i="1"/>
  <c r="CF202" i="1"/>
  <c r="CA203" i="1"/>
  <c r="CB203" i="1"/>
  <c r="CC203" i="1"/>
  <c r="CD203" i="1"/>
  <c r="CE203" i="1"/>
  <c r="CF203" i="1"/>
  <c r="CA204" i="1"/>
  <c r="CB204" i="1"/>
  <c r="CC204" i="1"/>
  <c r="CD204" i="1"/>
  <c r="CE204" i="1"/>
  <c r="CF204" i="1"/>
  <c r="CA205" i="1"/>
  <c r="CB205" i="1"/>
  <c r="CC205" i="1"/>
  <c r="CD205" i="1"/>
  <c r="CE205" i="1"/>
  <c r="CF205" i="1"/>
  <c r="CA206" i="1"/>
  <c r="CB206" i="1"/>
  <c r="CC206" i="1"/>
  <c r="CD206" i="1"/>
  <c r="CE206" i="1"/>
  <c r="CF206" i="1"/>
  <c r="CA207" i="1"/>
  <c r="CB207" i="1"/>
  <c r="CC207" i="1"/>
  <c r="CD207" i="1"/>
  <c r="CE207" i="1"/>
  <c r="CF207" i="1"/>
  <c r="CA208" i="1"/>
  <c r="CB208" i="1"/>
  <c r="CC208" i="1"/>
  <c r="CD208" i="1"/>
  <c r="CE208" i="1"/>
  <c r="CF208" i="1"/>
  <c r="CA209" i="1"/>
  <c r="CB209" i="1"/>
  <c r="CC209" i="1"/>
  <c r="CD209" i="1"/>
  <c r="CE209" i="1"/>
  <c r="CF209" i="1"/>
  <c r="CA210" i="1"/>
  <c r="CB210" i="1"/>
  <c r="CC210" i="1"/>
  <c r="CD210" i="1"/>
  <c r="CE210" i="1"/>
  <c r="CF210" i="1"/>
  <c r="CA211" i="1"/>
  <c r="CB211" i="1"/>
  <c r="CC211" i="1"/>
  <c r="CD211" i="1"/>
  <c r="CE211" i="1"/>
  <c r="CF211" i="1"/>
  <c r="CA212" i="1"/>
  <c r="CF212" i="1"/>
  <c r="CA213" i="1"/>
  <c r="CB213" i="1"/>
  <c r="CC213" i="1"/>
  <c r="CF213" i="1"/>
  <c r="CI17" i="1"/>
  <c r="FQ17" i="1" s="1"/>
  <c r="CI18" i="1"/>
  <c r="FQ18" i="1" s="1"/>
  <c r="CI19" i="1"/>
  <c r="CI20" i="1"/>
  <c r="CI21" i="1"/>
  <c r="FT21" i="1" s="1"/>
  <c r="CI22" i="1"/>
  <c r="FU22" i="1" s="1"/>
  <c r="FU10" i="1" s="1"/>
  <c r="FU9" i="1" s="1"/>
  <c r="AU23" i="1" s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I50" i="1"/>
  <c r="CI51" i="1"/>
  <c r="CI52" i="1"/>
  <c r="CI53" i="1"/>
  <c r="CI54" i="1"/>
  <c r="CI55" i="1"/>
  <c r="CI56" i="1"/>
  <c r="CI57" i="1"/>
  <c r="CI58" i="1"/>
  <c r="CI59" i="1"/>
  <c r="CI60" i="1"/>
  <c r="CI61" i="1"/>
  <c r="CI62" i="1"/>
  <c r="CI63" i="1"/>
  <c r="CI64" i="1"/>
  <c r="CI65" i="1"/>
  <c r="CI66" i="1"/>
  <c r="CI67" i="1"/>
  <c r="CI68" i="1"/>
  <c r="CI69" i="1"/>
  <c r="CI70" i="1"/>
  <c r="CI71" i="1"/>
  <c r="CI72" i="1"/>
  <c r="CI73" i="1"/>
  <c r="CI74" i="1"/>
  <c r="CI75" i="1"/>
  <c r="CI76" i="1"/>
  <c r="CI77" i="1"/>
  <c r="CI78" i="1"/>
  <c r="CI79" i="1"/>
  <c r="CI80" i="1"/>
  <c r="CI81" i="1"/>
  <c r="CI82" i="1"/>
  <c r="CI83" i="1"/>
  <c r="CI84" i="1"/>
  <c r="CI85" i="1"/>
  <c r="CI86" i="1"/>
  <c r="CI87" i="1"/>
  <c r="CI88" i="1"/>
  <c r="CI89" i="1"/>
  <c r="CI90" i="1"/>
  <c r="CI91" i="1"/>
  <c r="CI92" i="1"/>
  <c r="CI93" i="1"/>
  <c r="CI94" i="1"/>
  <c r="CI95" i="1"/>
  <c r="CI96" i="1"/>
  <c r="CI97" i="1"/>
  <c r="CI98" i="1"/>
  <c r="CI99" i="1"/>
  <c r="CI100" i="1"/>
  <c r="CI101" i="1"/>
  <c r="CI102" i="1"/>
  <c r="CI103" i="1"/>
  <c r="CI104" i="1"/>
  <c r="CI105" i="1"/>
  <c r="CI106" i="1"/>
  <c r="CI107" i="1"/>
  <c r="CI108" i="1"/>
  <c r="CI109" i="1"/>
  <c r="CI110" i="1"/>
  <c r="CI111" i="1"/>
  <c r="CI112" i="1"/>
  <c r="CI113" i="1"/>
  <c r="CI114" i="1"/>
  <c r="CI115" i="1"/>
  <c r="CI116" i="1"/>
  <c r="CI117" i="1"/>
  <c r="CI118" i="1"/>
  <c r="CI119" i="1"/>
  <c r="CI120" i="1"/>
  <c r="CI121" i="1"/>
  <c r="CI122" i="1"/>
  <c r="CI123" i="1"/>
  <c r="CI124" i="1"/>
  <c r="CI125" i="1"/>
  <c r="CI126" i="1"/>
  <c r="CI127" i="1"/>
  <c r="CI128" i="1"/>
  <c r="CI129" i="1"/>
  <c r="CI130" i="1"/>
  <c r="CI131" i="1"/>
  <c r="CI132" i="1"/>
  <c r="CI133" i="1"/>
  <c r="CI134" i="1"/>
  <c r="CI135" i="1"/>
  <c r="CI136" i="1"/>
  <c r="CI137" i="1"/>
  <c r="CI138" i="1"/>
  <c r="CI139" i="1"/>
  <c r="CI140" i="1"/>
  <c r="CI141" i="1"/>
  <c r="CI142" i="1"/>
  <c r="CI143" i="1"/>
  <c r="CI144" i="1"/>
  <c r="CI145" i="1"/>
  <c r="CI146" i="1"/>
  <c r="CI147" i="1"/>
  <c r="CI148" i="1"/>
  <c r="CI149" i="1"/>
  <c r="CI150" i="1"/>
  <c r="CI151" i="1"/>
  <c r="CI152" i="1"/>
  <c r="CI153" i="1"/>
  <c r="CI154" i="1"/>
  <c r="CI155" i="1"/>
  <c r="CI156" i="1"/>
  <c r="CI157" i="1"/>
  <c r="CI158" i="1"/>
  <c r="CI159" i="1"/>
  <c r="CI160" i="1"/>
  <c r="CI161" i="1"/>
  <c r="CI162" i="1"/>
  <c r="CI163" i="1"/>
  <c r="CI164" i="1"/>
  <c r="CI165" i="1"/>
  <c r="CI166" i="1"/>
  <c r="CI167" i="1"/>
  <c r="CI168" i="1"/>
  <c r="CI169" i="1"/>
  <c r="CI170" i="1"/>
  <c r="CI171" i="1"/>
  <c r="CI172" i="1"/>
  <c r="CI173" i="1"/>
  <c r="CI174" i="1"/>
  <c r="CI175" i="1"/>
  <c r="CI176" i="1"/>
  <c r="CI177" i="1"/>
  <c r="CI178" i="1"/>
  <c r="CI179" i="1"/>
  <c r="CI180" i="1"/>
  <c r="CI181" i="1"/>
  <c r="CI182" i="1"/>
  <c r="CI183" i="1"/>
  <c r="CI184" i="1"/>
  <c r="CI185" i="1"/>
  <c r="CI186" i="1"/>
  <c r="CI187" i="1"/>
  <c r="CI188" i="1"/>
  <c r="CI189" i="1"/>
  <c r="CI190" i="1"/>
  <c r="CI191" i="1"/>
  <c r="CI192" i="1"/>
  <c r="CI193" i="1"/>
  <c r="CI194" i="1"/>
  <c r="CI195" i="1"/>
  <c r="CI196" i="1"/>
  <c r="CI197" i="1"/>
  <c r="CI198" i="1"/>
  <c r="CI199" i="1"/>
  <c r="CI200" i="1"/>
  <c r="CI201" i="1"/>
  <c r="CI202" i="1"/>
  <c r="CI203" i="1"/>
  <c r="CI204" i="1"/>
  <c r="CI205" i="1"/>
  <c r="CI206" i="1"/>
  <c r="CI207" i="1"/>
  <c r="CI208" i="1"/>
  <c r="CI209" i="1"/>
  <c r="CI210" i="1"/>
  <c r="CI211" i="1"/>
  <c r="CI212" i="1"/>
  <c r="E197" i="7" s="1"/>
  <c r="CI213" i="1"/>
  <c r="E198" i="7" s="1"/>
  <c r="CI214" i="1"/>
  <c r="E199" i="7" s="1"/>
  <c r="CI16" i="1"/>
  <c r="FQ16" i="1" s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Z12" i="1"/>
  <c r="BH73" i="1" s="1"/>
  <c r="Y12" i="1"/>
  <c r="BH72" i="1" s="1"/>
  <c r="X12" i="1"/>
  <c r="BH71" i="1" s="1"/>
  <c r="W12" i="1"/>
  <c r="BH70" i="1" s="1"/>
  <c r="U16" i="1"/>
  <c r="E10" i="7" l="1"/>
  <c r="FR25" i="1"/>
  <c r="E11" i="7"/>
  <c r="FR26" i="1"/>
  <c r="E9" i="7"/>
  <c r="FR24" i="1"/>
  <c r="FQ20" i="1"/>
  <c r="FT20" i="1"/>
  <c r="FQ19" i="1"/>
  <c r="FT19" i="1"/>
  <c r="FT10" i="1" s="1"/>
  <c r="FT9" i="1" s="1"/>
  <c r="AU22" i="1" s="1"/>
  <c r="CB25" i="1"/>
  <c r="L10" i="7" s="1"/>
  <c r="CB26" i="1"/>
  <c r="CE213" i="1"/>
  <c r="CE212" i="1"/>
  <c r="CD212" i="1"/>
  <c r="N197" i="7" s="1"/>
  <c r="CC212" i="1"/>
  <c r="M197" i="7" s="1"/>
  <c r="CB212" i="1"/>
  <c r="CD213" i="1"/>
  <c r="N198" i="7" s="1"/>
  <c r="O57" i="6"/>
  <c r="O56" i="6"/>
  <c r="O55" i="6"/>
  <c r="O54" i="6"/>
  <c r="E5" i="7"/>
  <c r="FR20" i="1"/>
  <c r="E8" i="7"/>
  <c r="FS23" i="1"/>
  <c r="E4" i="7"/>
  <c r="FR19" i="1"/>
  <c r="E7" i="7"/>
  <c r="FS22" i="1"/>
  <c r="E6" i="7"/>
  <c r="FR21" i="1"/>
  <c r="E3" i="7"/>
  <c r="FR18" i="1"/>
  <c r="E2" i="7"/>
  <c r="FR17" i="1"/>
  <c r="GA10" i="1"/>
  <c r="GA9" i="1" s="1"/>
  <c r="E1" i="7"/>
  <c r="FQ10" i="1"/>
  <c r="FQ9" i="1" s="1"/>
  <c r="AU19" i="1" s="1"/>
  <c r="L22" i="7"/>
  <c r="M181" i="7"/>
  <c r="M64" i="7"/>
  <c r="O195" i="7"/>
  <c r="B195" i="7"/>
  <c r="K191" i="7"/>
  <c r="B191" i="7"/>
  <c r="M187" i="7"/>
  <c r="B187" i="7"/>
  <c r="L180" i="7"/>
  <c r="B180" i="7"/>
  <c r="P172" i="7"/>
  <c r="B172" i="7"/>
  <c r="I168" i="7"/>
  <c r="B168" i="7"/>
  <c r="J164" i="7"/>
  <c r="B164" i="7"/>
  <c r="L156" i="7"/>
  <c r="B156" i="7"/>
  <c r="M152" i="7"/>
  <c r="B152" i="7"/>
  <c r="L148" i="7"/>
  <c r="B148" i="7"/>
  <c r="J145" i="7"/>
  <c r="B145" i="7"/>
  <c r="K137" i="7"/>
  <c r="B137" i="7"/>
  <c r="J133" i="7"/>
  <c r="B133" i="7"/>
  <c r="I130" i="7"/>
  <c r="B130" i="7"/>
  <c r="K126" i="7"/>
  <c r="B126" i="7"/>
  <c r="N122" i="7"/>
  <c r="B122" i="7"/>
  <c r="N118" i="7"/>
  <c r="B118" i="7"/>
  <c r="L114" i="7"/>
  <c r="B114" i="7"/>
  <c r="K110" i="7"/>
  <c r="B110" i="7"/>
  <c r="O99" i="7"/>
  <c r="B99" i="7"/>
  <c r="L92" i="7"/>
  <c r="B92" i="7"/>
  <c r="J89" i="7"/>
  <c r="B89" i="7"/>
  <c r="O81" i="7"/>
  <c r="B81" i="7"/>
  <c r="P62" i="7"/>
  <c r="B62" i="7"/>
  <c r="P58" i="7"/>
  <c r="B58" i="7"/>
  <c r="J55" i="7"/>
  <c r="B55" i="7"/>
  <c r="K32" i="7"/>
  <c r="B32" i="7"/>
  <c r="J19" i="7"/>
  <c r="B19" i="7"/>
  <c r="K5" i="7"/>
  <c r="B5" i="7"/>
  <c r="J4" i="7"/>
  <c r="B4" i="7"/>
  <c r="K198" i="7"/>
  <c r="B198" i="7"/>
  <c r="I194" i="7"/>
  <c r="B194" i="7"/>
  <c r="L190" i="7"/>
  <c r="B190" i="7"/>
  <c r="L186" i="7"/>
  <c r="B186" i="7"/>
  <c r="M182" i="7"/>
  <c r="B182" i="7"/>
  <c r="L179" i="7"/>
  <c r="B179" i="7"/>
  <c r="M171" i="7"/>
  <c r="B171" i="7"/>
  <c r="K167" i="7"/>
  <c r="B167" i="7"/>
  <c r="M163" i="7"/>
  <c r="B163" i="7"/>
  <c r="N159" i="7"/>
  <c r="B159" i="7"/>
  <c r="I147" i="7"/>
  <c r="B147" i="7"/>
  <c r="L144" i="7"/>
  <c r="B144" i="7"/>
  <c r="P140" i="7"/>
  <c r="B140" i="7"/>
  <c r="N136" i="7"/>
  <c r="B136" i="7"/>
  <c r="N132" i="7"/>
  <c r="B132" i="7"/>
  <c r="J121" i="7"/>
  <c r="B121" i="7"/>
  <c r="J113" i="7"/>
  <c r="B113" i="7"/>
  <c r="L106" i="7"/>
  <c r="B106" i="7"/>
  <c r="K102" i="7"/>
  <c r="B102" i="7"/>
  <c r="J98" i="7"/>
  <c r="B98" i="7"/>
  <c r="I95" i="7"/>
  <c r="B95" i="7"/>
  <c r="L88" i="7"/>
  <c r="B88" i="7"/>
  <c r="N84" i="7"/>
  <c r="B84" i="7"/>
  <c r="P80" i="7"/>
  <c r="B80" i="7"/>
  <c r="L76" i="7"/>
  <c r="B76" i="7"/>
  <c r="M68" i="7"/>
  <c r="B68" i="7"/>
  <c r="O57" i="7"/>
  <c r="B57" i="7"/>
  <c r="I54" i="7"/>
  <c r="B54" i="7"/>
  <c r="N35" i="7"/>
  <c r="B35" i="7"/>
  <c r="N31" i="7"/>
  <c r="B31" i="7"/>
  <c r="I29" i="7"/>
  <c r="B29" i="7"/>
  <c r="I14" i="7"/>
  <c r="B14" i="7"/>
  <c r="M10" i="7"/>
  <c r="B10" i="7"/>
  <c r="I197" i="7"/>
  <c r="B197" i="7"/>
  <c r="J193" i="7"/>
  <c r="B193" i="7"/>
  <c r="M185" i="7"/>
  <c r="B185" i="7"/>
  <c r="P178" i="7"/>
  <c r="B178" i="7"/>
  <c r="N170" i="7"/>
  <c r="B170" i="7"/>
  <c r="N166" i="7"/>
  <c r="B166" i="7"/>
  <c r="K162" i="7"/>
  <c r="B162" i="7"/>
  <c r="K158" i="7"/>
  <c r="B158" i="7"/>
  <c r="K154" i="7"/>
  <c r="B154" i="7"/>
  <c r="J146" i="7"/>
  <c r="B146" i="7"/>
  <c r="N143" i="7"/>
  <c r="B143" i="7"/>
  <c r="N139" i="7"/>
  <c r="B139" i="7"/>
  <c r="M128" i="7"/>
  <c r="B128" i="7"/>
  <c r="L124" i="7"/>
  <c r="B124" i="7"/>
  <c r="J120" i="7"/>
  <c r="B120" i="7"/>
  <c r="P116" i="7"/>
  <c r="B116" i="7"/>
  <c r="M108" i="7"/>
  <c r="B108" i="7"/>
  <c r="J105" i="7"/>
  <c r="B105" i="7"/>
  <c r="J97" i="7"/>
  <c r="B97" i="7"/>
  <c r="N94" i="7"/>
  <c r="B94" i="7"/>
  <c r="I91" i="7"/>
  <c r="B91" i="7"/>
  <c r="L79" i="7"/>
  <c r="B79" i="7"/>
  <c r="P75" i="7"/>
  <c r="B75" i="7"/>
  <c r="N71" i="7"/>
  <c r="B71" i="7"/>
  <c r="L67" i="7"/>
  <c r="B67" i="7"/>
  <c r="M56" i="7"/>
  <c r="B56" i="7"/>
  <c r="N53" i="7"/>
  <c r="B53" i="7"/>
  <c r="L49" i="7"/>
  <c r="B49" i="7"/>
  <c r="K45" i="7"/>
  <c r="B45" i="7"/>
  <c r="I38" i="7"/>
  <c r="B38" i="7"/>
  <c r="O34" i="7"/>
  <c r="B34" i="7"/>
  <c r="O28" i="7"/>
  <c r="B28" i="7"/>
  <c r="J24" i="7"/>
  <c r="B24" i="7"/>
  <c r="L17" i="7"/>
  <c r="B17" i="7"/>
  <c r="I13" i="7"/>
  <c r="B13" i="7"/>
  <c r="L9" i="7"/>
  <c r="B9" i="7"/>
  <c r="K196" i="7"/>
  <c r="B196" i="7"/>
  <c r="K192" i="7"/>
  <c r="B192" i="7"/>
  <c r="K188" i="7"/>
  <c r="B188" i="7"/>
  <c r="N184" i="7"/>
  <c r="B184" i="7"/>
  <c r="J177" i="7"/>
  <c r="B177" i="7"/>
  <c r="O169" i="7"/>
  <c r="B169" i="7"/>
  <c r="N165" i="7"/>
  <c r="B165" i="7"/>
  <c r="J161" i="7"/>
  <c r="B161" i="7"/>
  <c r="O157" i="7"/>
  <c r="B157" i="7"/>
  <c r="M149" i="7"/>
  <c r="B149" i="7"/>
  <c r="K142" i="7"/>
  <c r="B142" i="7"/>
  <c r="K138" i="7"/>
  <c r="B138" i="7"/>
  <c r="N134" i="7"/>
  <c r="B134" i="7"/>
  <c r="N131" i="7"/>
  <c r="B131" i="7"/>
  <c r="M127" i="7"/>
  <c r="B127" i="7"/>
  <c r="I123" i="7"/>
  <c r="B123" i="7"/>
  <c r="M111" i="7"/>
  <c r="B111" i="7"/>
  <c r="L104" i="7"/>
  <c r="B104" i="7"/>
  <c r="P82" i="7"/>
  <c r="B82" i="7"/>
  <c r="J78" i="7"/>
  <c r="B78" i="7"/>
  <c r="J74" i="7"/>
  <c r="B74" i="7"/>
  <c r="P70" i="7"/>
  <c r="B70" i="7"/>
  <c r="K66" i="7"/>
  <c r="B66" i="7"/>
  <c r="M59" i="7"/>
  <c r="B59" i="7"/>
  <c r="K55" i="7"/>
  <c r="K48" i="7"/>
  <c r="B48" i="7"/>
  <c r="K37" i="7"/>
  <c r="B37" i="7"/>
  <c r="K33" i="7"/>
  <c r="B33" i="7"/>
  <c r="I30" i="7"/>
  <c r="B30" i="7"/>
  <c r="K12" i="7"/>
  <c r="B12" i="7"/>
  <c r="P130" i="7"/>
  <c r="P30" i="7"/>
  <c r="K6" i="7"/>
  <c r="O196" i="7"/>
  <c r="O189" i="7"/>
  <c r="J130" i="7"/>
  <c r="M115" i="7"/>
  <c r="M51" i="7"/>
  <c r="L30" i="7"/>
  <c r="J162" i="7"/>
  <c r="P155" i="7"/>
  <c r="M139" i="7"/>
  <c r="M136" i="7"/>
  <c r="N119" i="7"/>
  <c r="L95" i="7"/>
  <c r="O69" i="7"/>
  <c r="K53" i="7"/>
  <c r="L51" i="7"/>
  <c r="N34" i="7"/>
  <c r="N29" i="7"/>
  <c r="L188" i="7"/>
  <c r="P182" i="7"/>
  <c r="K95" i="7"/>
  <c r="K34" i="7"/>
  <c r="K150" i="7"/>
  <c r="M147" i="7"/>
  <c r="M131" i="7"/>
  <c r="O130" i="7"/>
  <c r="N128" i="7"/>
  <c r="J95" i="7"/>
  <c r="O77" i="7"/>
  <c r="J34" i="7"/>
  <c r="N14" i="7"/>
  <c r="P96" i="7"/>
  <c r="L91" i="7"/>
  <c r="M189" i="7"/>
  <c r="O181" i="7"/>
  <c r="J181" i="7"/>
  <c r="O179" i="7"/>
  <c r="M172" i="7"/>
  <c r="O170" i="7"/>
  <c r="J154" i="7"/>
  <c r="N151" i="7"/>
  <c r="J149" i="7"/>
  <c r="O138" i="7"/>
  <c r="L120" i="7"/>
  <c r="N114" i="7"/>
  <c r="J102" i="7"/>
  <c r="L96" i="7"/>
  <c r="O95" i="7"/>
  <c r="K91" i="7"/>
  <c r="J85" i="7"/>
  <c r="K74" i="7"/>
  <c r="O71" i="7"/>
  <c r="O55" i="7"/>
  <c r="P54" i="7"/>
  <c r="N44" i="7"/>
  <c r="M38" i="7"/>
  <c r="J30" i="7"/>
  <c r="O13" i="7"/>
  <c r="K181" i="7"/>
  <c r="P120" i="7"/>
  <c r="O197" i="7"/>
  <c r="N181" i="7"/>
  <c r="I181" i="7"/>
  <c r="L172" i="7"/>
  <c r="P139" i="7"/>
  <c r="L135" i="7"/>
  <c r="O106" i="7"/>
  <c r="M104" i="7"/>
  <c r="J96" i="7"/>
  <c r="P91" i="7"/>
  <c r="I81" i="7"/>
  <c r="P78" i="7"/>
  <c r="N55" i="7"/>
  <c r="N54" i="7"/>
  <c r="P14" i="7"/>
  <c r="N13" i="7"/>
  <c r="J10" i="7"/>
  <c r="O78" i="7"/>
  <c r="J197" i="7"/>
  <c r="I189" i="7"/>
  <c r="N187" i="7"/>
  <c r="L184" i="7"/>
  <c r="N183" i="7"/>
  <c r="P181" i="7"/>
  <c r="L181" i="7"/>
  <c r="J179" i="7"/>
  <c r="K173" i="7"/>
  <c r="K170" i="7"/>
  <c r="P162" i="7"/>
  <c r="N157" i="7"/>
  <c r="P150" i="7"/>
  <c r="O149" i="7"/>
  <c r="M148" i="7"/>
  <c r="O146" i="7"/>
  <c r="J139" i="7"/>
  <c r="P135" i="7"/>
  <c r="J135" i="7"/>
  <c r="I131" i="7"/>
  <c r="N130" i="7"/>
  <c r="O129" i="7"/>
  <c r="J119" i="7"/>
  <c r="P115" i="7"/>
  <c r="J115" i="7"/>
  <c r="K114" i="7"/>
  <c r="O103" i="7"/>
  <c r="I96" i="7"/>
  <c r="J92" i="7"/>
  <c r="N91" i="7"/>
  <c r="J91" i="7"/>
  <c r="N90" i="7"/>
  <c r="K78" i="7"/>
  <c r="M77" i="7"/>
  <c r="P66" i="7"/>
  <c r="K58" i="7"/>
  <c r="K54" i="7"/>
  <c r="M52" i="7"/>
  <c r="L45" i="7"/>
  <c r="I44" i="7"/>
  <c r="L42" i="7"/>
  <c r="M31" i="7"/>
  <c r="O30" i="7"/>
  <c r="O18" i="7"/>
  <c r="K14" i="7"/>
  <c r="K135" i="7"/>
  <c r="L119" i="7"/>
  <c r="L115" i="7"/>
  <c r="O58" i="7"/>
  <c r="P45" i="7"/>
  <c r="M42" i="7"/>
  <c r="K184" i="7"/>
  <c r="M175" i="7"/>
  <c r="L171" i="7"/>
  <c r="L167" i="7"/>
  <c r="P164" i="7"/>
  <c r="O154" i="7"/>
  <c r="N150" i="7"/>
  <c r="N149" i="7"/>
  <c r="K146" i="7"/>
  <c r="O135" i="7"/>
  <c r="K130" i="7"/>
  <c r="K129" i="7"/>
  <c r="P119" i="7"/>
  <c r="I119" i="7"/>
  <c r="N115" i="7"/>
  <c r="I115" i="7"/>
  <c r="M91" i="7"/>
  <c r="K90" i="7"/>
  <c r="M84" i="7"/>
  <c r="P74" i="7"/>
  <c r="P67" i="7"/>
  <c r="J58" i="7"/>
  <c r="I42" i="7"/>
  <c r="P33" i="7"/>
  <c r="I31" i="7"/>
  <c r="K87" i="7"/>
  <c r="O87" i="7"/>
  <c r="L87" i="7"/>
  <c r="P87" i="7"/>
  <c r="I87" i="7"/>
  <c r="M87" i="7"/>
  <c r="L47" i="7"/>
  <c r="M47" i="7"/>
  <c r="L20" i="7"/>
  <c r="O20" i="7"/>
  <c r="P198" i="7"/>
  <c r="P197" i="7"/>
  <c r="N190" i="7"/>
  <c r="N189" i="7"/>
  <c r="J187" i="7"/>
  <c r="P186" i="7"/>
  <c r="J183" i="7"/>
  <c r="N179" i="7"/>
  <c r="I179" i="7"/>
  <c r="N178" i="7"/>
  <c r="P177" i="7"/>
  <c r="J172" i="7"/>
  <c r="J170" i="7"/>
  <c r="P167" i="7"/>
  <c r="O165" i="7"/>
  <c r="L155" i="7"/>
  <c r="P154" i="7"/>
  <c r="N152" i="7"/>
  <c r="K151" i="7"/>
  <c r="I149" i="7"/>
  <c r="M143" i="7"/>
  <c r="I136" i="7"/>
  <c r="I135" i="7"/>
  <c r="N135" i="7"/>
  <c r="K133" i="7"/>
  <c r="L118" i="7"/>
  <c r="O118" i="7"/>
  <c r="K118" i="7"/>
  <c r="N111" i="7"/>
  <c r="I111" i="7"/>
  <c r="J111" i="7"/>
  <c r="K94" i="7"/>
  <c r="N64" i="7"/>
  <c r="I64" i="7"/>
  <c r="J64" i="7"/>
  <c r="J46" i="7"/>
  <c r="M46" i="7"/>
  <c r="O191" i="7"/>
  <c r="I187" i="7"/>
  <c r="M186" i="7"/>
  <c r="M179" i="7"/>
  <c r="L178" i="7"/>
  <c r="K177" i="7"/>
  <c r="M159" i="7"/>
  <c r="J155" i="7"/>
  <c r="I143" i="7"/>
  <c r="I139" i="7"/>
  <c r="O134" i="7"/>
  <c r="N87" i="7"/>
  <c r="I66" i="7"/>
  <c r="L66" i="7"/>
  <c r="N66" i="7"/>
  <c r="J66" i="7"/>
  <c r="O66" i="7"/>
  <c r="K63" i="7"/>
  <c r="N63" i="7"/>
  <c r="P43" i="7"/>
  <c r="L43" i="7"/>
  <c r="I17" i="7"/>
  <c r="N17" i="7"/>
  <c r="P17" i="7"/>
  <c r="K17" i="7"/>
  <c r="J199" i="7"/>
  <c r="K197" i="7"/>
  <c r="J189" i="7"/>
  <c r="P188" i="7"/>
  <c r="O187" i="7"/>
  <c r="K179" i="7"/>
  <c r="L139" i="7"/>
  <c r="J100" i="7"/>
  <c r="L100" i="7"/>
  <c r="P100" i="7"/>
  <c r="J87" i="7"/>
  <c r="N59" i="7"/>
  <c r="I59" i="7"/>
  <c r="L59" i="7"/>
  <c r="O48" i="7"/>
  <c r="J48" i="7"/>
  <c r="M119" i="7"/>
  <c r="L108" i="7"/>
  <c r="J103" i="7"/>
  <c r="K99" i="7"/>
  <c r="N96" i="7"/>
  <c r="N95" i="7"/>
  <c r="M79" i="7"/>
  <c r="L54" i="7"/>
  <c r="N42" i="7"/>
  <c r="O40" i="7"/>
  <c r="N30" i="7"/>
  <c r="L14" i="7"/>
  <c r="O114" i="7"/>
  <c r="O85" i="7"/>
  <c r="N81" i="7"/>
  <c r="O54" i="7"/>
  <c r="J54" i="7"/>
  <c r="N52" i="7"/>
  <c r="J31" i="7"/>
  <c r="O14" i="7"/>
  <c r="J14" i="7"/>
  <c r="K163" i="7"/>
  <c r="M123" i="7"/>
  <c r="I199" i="7"/>
  <c r="N196" i="7"/>
  <c r="O193" i="7"/>
  <c r="P192" i="7"/>
  <c r="K189" i="7"/>
  <c r="I183" i="7"/>
  <c r="K175" i="7"/>
  <c r="J173" i="7"/>
  <c r="J171" i="7"/>
  <c r="P170" i="7"/>
  <c r="M164" i="7"/>
  <c r="O163" i="7"/>
  <c r="J163" i="7"/>
  <c r="J159" i="7"/>
  <c r="P158" i="7"/>
  <c r="J157" i="7"/>
  <c r="P156" i="7"/>
  <c r="N155" i="7"/>
  <c r="I155" i="7"/>
  <c r="L152" i="7"/>
  <c r="K149" i="7"/>
  <c r="L147" i="7"/>
  <c r="N146" i="7"/>
  <c r="P146" i="7"/>
  <c r="P138" i="7"/>
  <c r="J138" i="7"/>
  <c r="I134" i="7"/>
  <c r="J134" i="7"/>
  <c r="P134" i="7"/>
  <c r="K134" i="7"/>
  <c r="N133" i="7"/>
  <c r="O133" i="7"/>
  <c r="L126" i="7"/>
  <c r="J123" i="7"/>
  <c r="O110" i="7"/>
  <c r="I104" i="7"/>
  <c r="N104" i="7"/>
  <c r="J104" i="7"/>
  <c r="P104" i="7"/>
  <c r="N92" i="7"/>
  <c r="I92" i="7"/>
  <c r="P92" i="7"/>
  <c r="K82" i="7"/>
  <c r="L82" i="7"/>
  <c r="I33" i="7"/>
  <c r="L33" i="7"/>
  <c r="N33" i="7"/>
  <c r="J33" i="7"/>
  <c r="O33" i="7"/>
  <c r="M22" i="7"/>
  <c r="I22" i="7"/>
  <c r="N22" i="7"/>
  <c r="J22" i="7"/>
  <c r="P22" i="7"/>
  <c r="J8" i="7"/>
  <c r="K8" i="7"/>
  <c r="I62" i="7"/>
  <c r="L62" i="7"/>
  <c r="N62" i="7"/>
  <c r="J62" i="7"/>
  <c r="O62" i="7"/>
  <c r="L197" i="7"/>
  <c r="O183" i="7"/>
  <c r="N180" i="7"/>
  <c r="P171" i="7"/>
  <c r="I171" i="7"/>
  <c r="N163" i="7"/>
  <c r="I163" i="7"/>
  <c r="I159" i="7"/>
  <c r="I157" i="7"/>
  <c r="M155" i="7"/>
  <c r="I152" i="7"/>
  <c r="J141" i="7"/>
  <c r="N141" i="7"/>
  <c r="K131" i="7"/>
  <c r="O131" i="7"/>
  <c r="L131" i="7"/>
  <c r="P131" i="7"/>
  <c r="I124" i="7"/>
  <c r="P124" i="7"/>
  <c r="J124" i="7"/>
  <c r="K70" i="7"/>
  <c r="L70" i="7"/>
  <c r="K62" i="7"/>
  <c r="K61" i="7"/>
  <c r="N61" i="7"/>
  <c r="J57" i="7"/>
  <c r="K57" i="7"/>
  <c r="I35" i="7"/>
  <c r="M35" i="7"/>
  <c r="J23" i="7"/>
  <c r="N23" i="7"/>
  <c r="J147" i="7"/>
  <c r="P147" i="7"/>
  <c r="I132" i="7"/>
  <c r="J132" i="7"/>
  <c r="M132" i="7"/>
  <c r="P126" i="7"/>
  <c r="K123" i="7"/>
  <c r="O123" i="7"/>
  <c r="L123" i="7"/>
  <c r="P123" i="7"/>
  <c r="L110" i="7"/>
  <c r="J110" i="7"/>
  <c r="O173" i="7"/>
  <c r="N171" i="7"/>
  <c r="N147" i="7"/>
  <c r="N124" i="7"/>
  <c r="N123" i="7"/>
  <c r="K122" i="7"/>
  <c r="I107" i="7"/>
  <c r="M107" i="7"/>
  <c r="M100" i="7"/>
  <c r="I100" i="7"/>
  <c r="N100" i="7"/>
  <c r="I79" i="7"/>
  <c r="N79" i="7"/>
  <c r="J79" i="7"/>
  <c r="P79" i="7"/>
  <c r="K21" i="7"/>
  <c r="O21" i="7"/>
  <c r="L12" i="7"/>
  <c r="N12" i="7"/>
  <c r="O12" i="7"/>
  <c r="J12" i="7"/>
  <c r="P9" i="7"/>
  <c r="K9" i="7"/>
  <c r="J77" i="7"/>
  <c r="K69" i="7"/>
  <c r="N68" i="7"/>
  <c r="J52" i="7"/>
  <c r="P51" i="7"/>
  <c r="K51" i="7"/>
  <c r="K40" i="7"/>
  <c r="J38" i="7"/>
  <c r="L37" i="7"/>
  <c r="K29" i="7"/>
  <c r="L25" i="7"/>
  <c r="K24" i="7"/>
  <c r="K20" i="7"/>
  <c r="K18" i="7"/>
  <c r="K13" i="7"/>
  <c r="J143" i="7"/>
  <c r="M135" i="7"/>
  <c r="J118" i="7"/>
  <c r="J114" i="7"/>
  <c r="K106" i="7"/>
  <c r="K103" i="7"/>
  <c r="M95" i="7"/>
  <c r="K85" i="7"/>
  <c r="J81" i="7"/>
  <c r="I77" i="7"/>
  <c r="J69" i="7"/>
  <c r="P59" i="7"/>
  <c r="J59" i="7"/>
  <c r="I52" i="7"/>
  <c r="O51" i="7"/>
  <c r="I51" i="7"/>
  <c r="J44" i="7"/>
  <c r="P42" i="7"/>
  <c r="J42" i="7"/>
  <c r="J40" i="7"/>
  <c r="M30" i="7"/>
  <c r="P29" i="7"/>
  <c r="J29" i="7"/>
  <c r="K25" i="7"/>
  <c r="J20" i="7"/>
  <c r="J18" i="7"/>
  <c r="O17" i="7"/>
  <c r="J17" i="7"/>
  <c r="M14" i="7"/>
  <c r="P13" i="7"/>
  <c r="J13" i="7"/>
  <c r="K4" i="7"/>
  <c r="I198" i="7"/>
  <c r="M198" i="7"/>
  <c r="L193" i="7"/>
  <c r="P193" i="7"/>
  <c r="P174" i="7"/>
  <c r="N174" i="7"/>
  <c r="K127" i="7"/>
  <c r="O127" i="7"/>
  <c r="L127" i="7"/>
  <c r="P127" i="7"/>
  <c r="M116" i="7"/>
  <c r="I116" i="7"/>
  <c r="N116" i="7"/>
  <c r="K83" i="7"/>
  <c r="O83" i="7"/>
  <c r="L83" i="7"/>
  <c r="P83" i="7"/>
  <c r="M80" i="7"/>
  <c r="I80" i="7"/>
  <c r="N80" i="7"/>
  <c r="K26" i="7"/>
  <c r="O26" i="7"/>
  <c r="L26" i="7"/>
  <c r="P26" i="7"/>
  <c r="I26" i="7"/>
  <c r="J26" i="7"/>
  <c r="I2" i="7"/>
  <c r="J2" i="7"/>
  <c r="K2" i="7"/>
  <c r="N193" i="7"/>
  <c r="K185" i="7"/>
  <c r="O185" i="7"/>
  <c r="J153" i="7"/>
  <c r="M153" i="7"/>
  <c r="L151" i="7"/>
  <c r="P151" i="7"/>
  <c r="I151" i="7"/>
  <c r="M151" i="7"/>
  <c r="M140" i="7"/>
  <c r="I140" i="7"/>
  <c r="N140" i="7"/>
  <c r="J127" i="7"/>
  <c r="L116" i="7"/>
  <c r="I112" i="7"/>
  <c r="N112" i="7"/>
  <c r="J112" i="7"/>
  <c r="P112" i="7"/>
  <c r="J107" i="7"/>
  <c r="J99" i="7"/>
  <c r="K98" i="7"/>
  <c r="J83" i="7"/>
  <c r="L80" i="7"/>
  <c r="N76" i="7"/>
  <c r="K75" i="7"/>
  <c r="O75" i="7"/>
  <c r="M75" i="7"/>
  <c r="I75" i="7"/>
  <c r="N75" i="7"/>
  <c r="N73" i="7"/>
  <c r="J73" i="7"/>
  <c r="K73" i="7"/>
  <c r="L71" i="7"/>
  <c r="P71" i="7"/>
  <c r="K71" i="7"/>
  <c r="M71" i="7"/>
  <c r="I67" i="7"/>
  <c r="M67" i="7"/>
  <c r="N67" i="7"/>
  <c r="J67" i="7"/>
  <c r="O67" i="7"/>
  <c r="L50" i="7"/>
  <c r="P50" i="7"/>
  <c r="I50" i="7"/>
  <c r="M50" i="7"/>
  <c r="N50" i="7"/>
  <c r="O50" i="7"/>
  <c r="I41" i="7"/>
  <c r="L41" i="7"/>
  <c r="N41" i="7"/>
  <c r="J41" i="7"/>
  <c r="K41" i="7"/>
  <c r="N26" i="7"/>
  <c r="L16" i="7"/>
  <c r="O16" i="7"/>
  <c r="J16" i="7"/>
  <c r="K16" i="7"/>
  <c r="M191" i="7"/>
  <c r="I177" i="7"/>
  <c r="M177" i="7"/>
  <c r="M156" i="7"/>
  <c r="I156" i="7"/>
  <c r="N156" i="7"/>
  <c r="K141" i="7"/>
  <c r="M141" i="7"/>
  <c r="M83" i="7"/>
  <c r="L182" i="7"/>
  <c r="O177" i="7"/>
  <c r="L175" i="7"/>
  <c r="I175" i="7"/>
  <c r="N175" i="7"/>
  <c r="L173" i="7"/>
  <c r="P173" i="7"/>
  <c r="I167" i="7"/>
  <c r="M167" i="7"/>
  <c r="M165" i="7"/>
  <c r="K165" i="7"/>
  <c r="I196" i="7"/>
  <c r="J196" i="7"/>
  <c r="M193" i="7"/>
  <c r="J191" i="7"/>
  <c r="M190" i="7"/>
  <c r="L189" i="7"/>
  <c r="P189" i="7"/>
  <c r="K187" i="7"/>
  <c r="P185" i="7"/>
  <c r="J185" i="7"/>
  <c r="P184" i="7"/>
  <c r="J184" i="7"/>
  <c r="J182" i="7"/>
  <c r="N177" i="7"/>
  <c r="J176" i="7"/>
  <c r="N176" i="7"/>
  <c r="J175" i="7"/>
  <c r="L174" i="7"/>
  <c r="N173" i="7"/>
  <c r="I173" i="7"/>
  <c r="L170" i="7"/>
  <c r="J169" i="7"/>
  <c r="M169" i="7"/>
  <c r="O167" i="7"/>
  <c r="J167" i="7"/>
  <c r="J165" i="7"/>
  <c r="I164" i="7"/>
  <c r="L164" i="7"/>
  <c r="L163" i="7"/>
  <c r="P163" i="7"/>
  <c r="K159" i="7"/>
  <c r="O159" i="7"/>
  <c r="L159" i="7"/>
  <c r="P159" i="7"/>
  <c r="J156" i="7"/>
  <c r="L154" i="7"/>
  <c r="N154" i="7"/>
  <c r="J151" i="7"/>
  <c r="I148" i="7"/>
  <c r="P148" i="7"/>
  <c r="J148" i="7"/>
  <c r="I141" i="7"/>
  <c r="L140" i="7"/>
  <c r="I128" i="7"/>
  <c r="J128" i="7"/>
  <c r="I127" i="7"/>
  <c r="I126" i="7"/>
  <c r="N126" i="7"/>
  <c r="J126" i="7"/>
  <c r="O126" i="7"/>
  <c r="M120" i="7"/>
  <c r="I120" i="7"/>
  <c r="N120" i="7"/>
  <c r="J116" i="7"/>
  <c r="M112" i="7"/>
  <c r="I108" i="7"/>
  <c r="N108" i="7"/>
  <c r="J108" i="7"/>
  <c r="P108" i="7"/>
  <c r="N103" i="7"/>
  <c r="L94" i="7"/>
  <c r="O94" i="7"/>
  <c r="J94" i="7"/>
  <c r="I84" i="7"/>
  <c r="L84" i="7"/>
  <c r="I83" i="7"/>
  <c r="J80" i="7"/>
  <c r="L78" i="7"/>
  <c r="N78" i="7"/>
  <c r="L75" i="7"/>
  <c r="I74" i="7"/>
  <c r="N74" i="7"/>
  <c r="L74" i="7"/>
  <c r="O74" i="7"/>
  <c r="J71" i="7"/>
  <c r="K67" i="7"/>
  <c r="N60" i="7"/>
  <c r="J60" i="7"/>
  <c r="M60" i="7"/>
  <c r="K50" i="7"/>
  <c r="K46" i="7"/>
  <c r="O46" i="7"/>
  <c r="L46" i="7"/>
  <c r="P46" i="7"/>
  <c r="N46" i="7"/>
  <c r="I46" i="7"/>
  <c r="P41" i="7"/>
  <c r="I37" i="7"/>
  <c r="N37" i="7"/>
  <c r="J37" i="7"/>
  <c r="O37" i="7"/>
  <c r="P37" i="7"/>
  <c r="K28" i="7"/>
  <c r="N28" i="7"/>
  <c r="M26" i="7"/>
  <c r="N16" i="7"/>
  <c r="K10" i="7"/>
  <c r="O10" i="7"/>
  <c r="P10" i="7"/>
  <c r="N10" i="7"/>
  <c r="I10" i="7"/>
  <c r="J7" i="7"/>
  <c r="N7" i="7"/>
  <c r="K107" i="7"/>
  <c r="O107" i="7"/>
  <c r="L107" i="7"/>
  <c r="P107" i="7"/>
  <c r="L99" i="7"/>
  <c r="P99" i="7"/>
  <c r="I99" i="7"/>
  <c r="M99" i="7"/>
  <c r="L98" i="7"/>
  <c r="N98" i="7"/>
  <c r="O98" i="7"/>
  <c r="M76" i="7"/>
  <c r="I76" i="7"/>
  <c r="P76" i="7"/>
  <c r="J76" i="7"/>
  <c r="N49" i="7"/>
  <c r="P49" i="7"/>
  <c r="K49" i="7"/>
  <c r="O198" i="7"/>
  <c r="J198" i="7"/>
  <c r="I193" i="7"/>
  <c r="I186" i="7"/>
  <c r="N186" i="7"/>
  <c r="L185" i="7"/>
  <c r="L198" i="7"/>
  <c r="K193" i="7"/>
  <c r="I190" i="7"/>
  <c r="N188" i="7"/>
  <c r="J186" i="7"/>
  <c r="N185" i="7"/>
  <c r="I185" i="7"/>
  <c r="O184" i="7"/>
  <c r="L177" i="7"/>
  <c r="O175" i="7"/>
  <c r="M173" i="7"/>
  <c r="I172" i="7"/>
  <c r="N172" i="7"/>
  <c r="K171" i="7"/>
  <c r="O171" i="7"/>
  <c r="N167" i="7"/>
  <c r="I165" i="7"/>
  <c r="N162" i="7"/>
  <c r="L162" i="7"/>
  <c r="O162" i="7"/>
  <c r="K157" i="7"/>
  <c r="M157" i="7"/>
  <c r="O153" i="7"/>
  <c r="O151" i="7"/>
  <c r="K143" i="7"/>
  <c r="O143" i="7"/>
  <c r="L143" i="7"/>
  <c r="P143" i="7"/>
  <c r="O141" i="7"/>
  <c r="J140" i="7"/>
  <c r="I138" i="7"/>
  <c r="L138" i="7"/>
  <c r="N138" i="7"/>
  <c r="N127" i="7"/>
  <c r="L122" i="7"/>
  <c r="O122" i="7"/>
  <c r="J122" i="7"/>
  <c r="L112" i="7"/>
  <c r="K111" i="7"/>
  <c r="O111" i="7"/>
  <c r="L111" i="7"/>
  <c r="P111" i="7"/>
  <c r="N107" i="7"/>
  <c r="L103" i="7"/>
  <c r="P103" i="7"/>
  <c r="I103" i="7"/>
  <c r="M103" i="7"/>
  <c r="L102" i="7"/>
  <c r="N102" i="7"/>
  <c r="O102" i="7"/>
  <c r="N99" i="7"/>
  <c r="L90" i="7"/>
  <c r="O90" i="7"/>
  <c r="J90" i="7"/>
  <c r="N83" i="7"/>
  <c r="K81" i="7"/>
  <c r="M81" i="7"/>
  <c r="J75" i="7"/>
  <c r="O73" i="7"/>
  <c r="I71" i="7"/>
  <c r="L63" i="7"/>
  <c r="P63" i="7"/>
  <c r="I63" i="7"/>
  <c r="M63" i="7"/>
  <c r="O63" i="7"/>
  <c r="J63" i="7"/>
  <c r="J50" i="7"/>
  <c r="O41" i="7"/>
  <c r="I21" i="7"/>
  <c r="L21" i="7"/>
  <c r="N21" i="7"/>
  <c r="P21" i="7"/>
  <c r="J21" i="7"/>
  <c r="O155" i="7"/>
  <c r="K155" i="7"/>
  <c r="O147" i="7"/>
  <c r="K147" i="7"/>
  <c r="L146" i="7"/>
  <c r="O139" i="7"/>
  <c r="K139" i="7"/>
  <c r="L134" i="7"/>
  <c r="L130" i="7"/>
  <c r="M124" i="7"/>
  <c r="O119" i="7"/>
  <c r="K119" i="7"/>
  <c r="O115" i="7"/>
  <c r="K115" i="7"/>
  <c r="N110" i="7"/>
  <c r="N106" i="7"/>
  <c r="M96" i="7"/>
  <c r="M92" i="7"/>
  <c r="M85" i="7"/>
  <c r="N82" i="7"/>
  <c r="O79" i="7"/>
  <c r="K79" i="7"/>
  <c r="N77" i="7"/>
  <c r="N70" i="7"/>
  <c r="O61" i="7"/>
  <c r="L55" i="7"/>
  <c r="P55" i="7"/>
  <c r="I55" i="7"/>
  <c r="M55" i="7"/>
  <c r="M48" i="7"/>
  <c r="I48" i="7"/>
  <c r="N48" i="7"/>
  <c r="I47" i="7"/>
  <c r="N47" i="7"/>
  <c r="J47" i="7"/>
  <c r="P47" i="7"/>
  <c r="N45" i="7"/>
  <c r="J45" i="7"/>
  <c r="O45" i="7"/>
  <c r="K38" i="7"/>
  <c r="O38" i="7"/>
  <c r="L38" i="7"/>
  <c r="P38" i="7"/>
  <c r="J36" i="7"/>
  <c r="K36" i="7"/>
  <c r="L34" i="7"/>
  <c r="P34" i="7"/>
  <c r="I34" i="7"/>
  <c r="M34" i="7"/>
  <c r="P25" i="7"/>
  <c r="N18" i="7"/>
  <c r="J11" i="7"/>
  <c r="N11" i="7"/>
  <c r="I9" i="7"/>
  <c r="N9" i="7"/>
  <c r="J9" i="7"/>
  <c r="O9" i="7"/>
  <c r="I70" i="7"/>
  <c r="J70" i="7"/>
  <c r="O70" i="7"/>
  <c r="I58" i="7"/>
  <c r="L58" i="7"/>
  <c r="N58" i="7"/>
  <c r="O53" i="7"/>
  <c r="J53" i="7"/>
  <c r="M43" i="7"/>
  <c r="J43" i="7"/>
  <c r="N27" i="7"/>
  <c r="J27" i="7"/>
  <c r="M27" i="7"/>
  <c r="I25" i="7"/>
  <c r="N25" i="7"/>
  <c r="J25" i="7"/>
  <c r="O25" i="7"/>
  <c r="L24" i="7"/>
  <c r="N24" i="7"/>
  <c r="O24" i="7"/>
  <c r="L18" i="7"/>
  <c r="P18" i="7"/>
  <c r="I18" i="7"/>
  <c r="M18" i="7"/>
  <c r="M6" i="7"/>
  <c r="I6" i="7"/>
  <c r="O6" i="7"/>
  <c r="I5" i="7"/>
  <c r="O59" i="7"/>
  <c r="K59" i="7"/>
  <c r="N57" i="7"/>
  <c r="O44" i="7"/>
  <c r="O42" i="7"/>
  <c r="K42" i="7"/>
  <c r="N40" i="7"/>
  <c r="L29" i="7"/>
  <c r="O22" i="7"/>
  <c r="K22" i="7"/>
  <c r="N20" i="7"/>
  <c r="L13" i="7"/>
  <c r="CD21" i="1"/>
  <c r="N6" i="7" s="1"/>
  <c r="L194" i="7"/>
  <c r="N168" i="7"/>
  <c r="P166" i="7"/>
  <c r="K160" i="7"/>
  <c r="O160" i="7"/>
  <c r="M160" i="7"/>
  <c r="I160" i="7"/>
  <c r="N160" i="7"/>
  <c r="J160" i="7"/>
  <c r="P160" i="7"/>
  <c r="M196" i="7"/>
  <c r="P194" i="7"/>
  <c r="J194" i="7"/>
  <c r="L191" i="7"/>
  <c r="P191" i="7"/>
  <c r="I188" i="7"/>
  <c r="M188" i="7"/>
  <c r="M183" i="7"/>
  <c r="N182" i="7"/>
  <c r="I182" i="7"/>
  <c r="J178" i="7"/>
  <c r="L176" i="7"/>
  <c r="J174" i="7"/>
  <c r="L168" i="7"/>
  <c r="L161" i="7"/>
  <c r="P161" i="7"/>
  <c r="K161" i="7"/>
  <c r="M161" i="7"/>
  <c r="I161" i="7"/>
  <c r="N161" i="7"/>
  <c r="I142" i="7"/>
  <c r="M142" i="7"/>
  <c r="L142" i="7"/>
  <c r="N142" i="7"/>
  <c r="J142" i="7"/>
  <c r="O142" i="7"/>
  <c r="L137" i="7"/>
  <c r="P137" i="7"/>
  <c r="I137" i="7"/>
  <c r="M137" i="7"/>
  <c r="N137" i="7"/>
  <c r="O137" i="7"/>
  <c r="J137" i="7"/>
  <c r="K125" i="7"/>
  <c r="O125" i="7"/>
  <c r="L125" i="7"/>
  <c r="P125" i="7"/>
  <c r="I125" i="7"/>
  <c r="M125" i="7"/>
  <c r="J125" i="7"/>
  <c r="N125" i="7"/>
  <c r="K93" i="7"/>
  <c r="O93" i="7"/>
  <c r="L93" i="7"/>
  <c r="P93" i="7"/>
  <c r="I93" i="7"/>
  <c r="M93" i="7"/>
  <c r="J93" i="7"/>
  <c r="N93" i="7"/>
  <c r="K72" i="7"/>
  <c r="O72" i="7"/>
  <c r="L72" i="7"/>
  <c r="P72" i="7"/>
  <c r="N72" i="7"/>
  <c r="I72" i="7"/>
  <c r="J72" i="7"/>
  <c r="M72" i="7"/>
  <c r="L195" i="7"/>
  <c r="P195" i="7"/>
  <c r="I192" i="7"/>
  <c r="M192" i="7"/>
  <c r="K180" i="7"/>
  <c r="O180" i="7"/>
  <c r="I180" i="7"/>
  <c r="M180" i="7"/>
  <c r="I166" i="7"/>
  <c r="M166" i="7"/>
  <c r="J166" i="7"/>
  <c r="O166" i="7"/>
  <c r="L166" i="7"/>
  <c r="K101" i="7"/>
  <c r="O101" i="7"/>
  <c r="L101" i="7"/>
  <c r="P101" i="7"/>
  <c r="I101" i="7"/>
  <c r="M101" i="7"/>
  <c r="J101" i="7"/>
  <c r="N101" i="7"/>
  <c r="L65" i="7"/>
  <c r="P65" i="7"/>
  <c r="I65" i="7"/>
  <c r="M65" i="7"/>
  <c r="N65" i="7"/>
  <c r="O65" i="7"/>
  <c r="J65" i="7"/>
  <c r="K65" i="7"/>
  <c r="N195" i="7"/>
  <c r="I195" i="7"/>
  <c r="O192" i="7"/>
  <c r="J192" i="7"/>
  <c r="K190" i="7"/>
  <c r="O190" i="7"/>
  <c r="K199" i="7"/>
  <c r="P196" i="7"/>
  <c r="L196" i="7"/>
  <c r="M195" i="7"/>
  <c r="N194" i="7"/>
  <c r="N192" i="7"/>
  <c r="N191" i="7"/>
  <c r="I191" i="7"/>
  <c r="P190" i="7"/>
  <c r="J190" i="7"/>
  <c r="O188" i="7"/>
  <c r="J188" i="7"/>
  <c r="L187" i="7"/>
  <c r="P187" i="7"/>
  <c r="K186" i="7"/>
  <c r="O186" i="7"/>
  <c r="I184" i="7"/>
  <c r="M184" i="7"/>
  <c r="K183" i="7"/>
  <c r="J180" i="7"/>
  <c r="K166" i="7"/>
  <c r="O161" i="7"/>
  <c r="L160" i="7"/>
  <c r="K144" i="7"/>
  <c r="O144" i="7"/>
  <c r="M144" i="7"/>
  <c r="I144" i="7"/>
  <c r="N144" i="7"/>
  <c r="J144" i="7"/>
  <c r="P144" i="7"/>
  <c r="P142" i="7"/>
  <c r="K117" i="7"/>
  <c r="O117" i="7"/>
  <c r="L117" i="7"/>
  <c r="P117" i="7"/>
  <c r="I117" i="7"/>
  <c r="M117" i="7"/>
  <c r="J117" i="7"/>
  <c r="N117" i="7"/>
  <c r="I86" i="7"/>
  <c r="M86" i="7"/>
  <c r="L86" i="7"/>
  <c r="N86" i="7"/>
  <c r="J86" i="7"/>
  <c r="O86" i="7"/>
  <c r="K86" i="7"/>
  <c r="P86" i="7"/>
  <c r="J195" i="7"/>
  <c r="K194" i="7"/>
  <c r="O194" i="7"/>
  <c r="K176" i="7"/>
  <c r="O176" i="7"/>
  <c r="I176" i="7"/>
  <c r="M176" i="7"/>
  <c r="K168" i="7"/>
  <c r="O168" i="7"/>
  <c r="J168" i="7"/>
  <c r="P168" i="7"/>
  <c r="M168" i="7"/>
  <c r="K195" i="7"/>
  <c r="M194" i="7"/>
  <c r="L192" i="7"/>
  <c r="L183" i="7"/>
  <c r="P183" i="7"/>
  <c r="K182" i="7"/>
  <c r="O182" i="7"/>
  <c r="P180" i="7"/>
  <c r="I178" i="7"/>
  <c r="M178" i="7"/>
  <c r="K178" i="7"/>
  <c r="O178" i="7"/>
  <c r="P176" i="7"/>
  <c r="I174" i="7"/>
  <c r="M174" i="7"/>
  <c r="K174" i="7"/>
  <c r="O174" i="7"/>
  <c r="L169" i="7"/>
  <c r="P169" i="7"/>
  <c r="I169" i="7"/>
  <c r="N169" i="7"/>
  <c r="K169" i="7"/>
  <c r="I158" i="7"/>
  <c r="M158" i="7"/>
  <c r="L158" i="7"/>
  <c r="N158" i="7"/>
  <c r="J158" i="7"/>
  <c r="O158" i="7"/>
  <c r="L145" i="7"/>
  <c r="P145" i="7"/>
  <c r="K145" i="7"/>
  <c r="M145" i="7"/>
  <c r="I145" i="7"/>
  <c r="N145" i="7"/>
  <c r="K109" i="7"/>
  <c r="O109" i="7"/>
  <c r="L109" i="7"/>
  <c r="P109" i="7"/>
  <c r="I109" i="7"/>
  <c r="M109" i="7"/>
  <c r="J109" i="7"/>
  <c r="N109" i="7"/>
  <c r="P179" i="7"/>
  <c r="P175" i="7"/>
  <c r="K172" i="7"/>
  <c r="O172" i="7"/>
  <c r="I170" i="7"/>
  <c r="M170" i="7"/>
  <c r="N164" i="7"/>
  <c r="L157" i="7"/>
  <c r="P157" i="7"/>
  <c r="K156" i="7"/>
  <c r="O156" i="7"/>
  <c r="I154" i="7"/>
  <c r="M154" i="7"/>
  <c r="K153" i="7"/>
  <c r="L150" i="7"/>
  <c r="N148" i="7"/>
  <c r="L141" i="7"/>
  <c r="P141" i="7"/>
  <c r="K140" i="7"/>
  <c r="O140" i="7"/>
  <c r="L133" i="7"/>
  <c r="P133" i="7"/>
  <c r="I133" i="7"/>
  <c r="M133" i="7"/>
  <c r="N129" i="7"/>
  <c r="K88" i="7"/>
  <c r="O88" i="7"/>
  <c r="M88" i="7"/>
  <c r="I88" i="7"/>
  <c r="N88" i="7"/>
  <c r="J88" i="7"/>
  <c r="P88" i="7"/>
  <c r="L153" i="7"/>
  <c r="P153" i="7"/>
  <c r="K152" i="7"/>
  <c r="O152" i="7"/>
  <c r="I150" i="7"/>
  <c r="M150" i="7"/>
  <c r="K136" i="7"/>
  <c r="O136" i="7"/>
  <c r="L136" i="7"/>
  <c r="P136" i="7"/>
  <c r="L129" i="7"/>
  <c r="P129" i="7"/>
  <c r="I129" i="7"/>
  <c r="M129" i="7"/>
  <c r="K121" i="7"/>
  <c r="O121" i="7"/>
  <c r="L121" i="7"/>
  <c r="P121" i="7"/>
  <c r="I121" i="7"/>
  <c r="M121" i="7"/>
  <c r="K113" i="7"/>
  <c r="O113" i="7"/>
  <c r="L113" i="7"/>
  <c r="P113" i="7"/>
  <c r="I113" i="7"/>
  <c r="M113" i="7"/>
  <c r="K105" i="7"/>
  <c r="O105" i="7"/>
  <c r="L105" i="7"/>
  <c r="P105" i="7"/>
  <c r="I105" i="7"/>
  <c r="M105" i="7"/>
  <c r="K97" i="7"/>
  <c r="O97" i="7"/>
  <c r="L97" i="7"/>
  <c r="P97" i="7"/>
  <c r="I97" i="7"/>
  <c r="M97" i="7"/>
  <c r="K89" i="7"/>
  <c r="O89" i="7"/>
  <c r="L89" i="7"/>
  <c r="P89" i="7"/>
  <c r="I89" i="7"/>
  <c r="M89" i="7"/>
  <c r="K56" i="7"/>
  <c r="O56" i="7"/>
  <c r="L56" i="7"/>
  <c r="P56" i="7"/>
  <c r="N56" i="7"/>
  <c r="I56" i="7"/>
  <c r="J56" i="7"/>
  <c r="L165" i="7"/>
  <c r="P165" i="7"/>
  <c r="K164" i="7"/>
  <c r="O164" i="7"/>
  <c r="I162" i="7"/>
  <c r="M162" i="7"/>
  <c r="N153" i="7"/>
  <c r="I153" i="7"/>
  <c r="P152" i="7"/>
  <c r="J152" i="7"/>
  <c r="O150" i="7"/>
  <c r="J150" i="7"/>
  <c r="L149" i="7"/>
  <c r="P149" i="7"/>
  <c r="K148" i="7"/>
  <c r="O148" i="7"/>
  <c r="I146" i="7"/>
  <c r="M146" i="7"/>
  <c r="J136" i="7"/>
  <c r="K132" i="7"/>
  <c r="O132" i="7"/>
  <c r="L132" i="7"/>
  <c r="P132" i="7"/>
  <c r="J129" i="7"/>
  <c r="N121" i="7"/>
  <c r="N113" i="7"/>
  <c r="N105" i="7"/>
  <c r="N97" i="7"/>
  <c r="N89" i="7"/>
  <c r="P128" i="7"/>
  <c r="L128" i="7"/>
  <c r="L85" i="7"/>
  <c r="P85" i="7"/>
  <c r="K84" i="7"/>
  <c r="O84" i="7"/>
  <c r="I82" i="7"/>
  <c r="M82" i="7"/>
  <c r="K68" i="7"/>
  <c r="O68" i="7"/>
  <c r="L68" i="7"/>
  <c r="P68" i="7"/>
  <c r="L61" i="7"/>
  <c r="P61" i="7"/>
  <c r="I61" i="7"/>
  <c r="M61" i="7"/>
  <c r="I60" i="7"/>
  <c r="K39" i="7"/>
  <c r="O39" i="7"/>
  <c r="L39" i="7"/>
  <c r="P39" i="7"/>
  <c r="N39" i="7"/>
  <c r="I39" i="7"/>
  <c r="J39" i="7"/>
  <c r="L32" i="7"/>
  <c r="P32" i="7"/>
  <c r="I32" i="7"/>
  <c r="M32" i="7"/>
  <c r="N32" i="7"/>
  <c r="O32" i="7"/>
  <c r="J32" i="7"/>
  <c r="M138" i="7"/>
  <c r="M134" i="7"/>
  <c r="M130" i="7"/>
  <c r="O128" i="7"/>
  <c r="K128" i="7"/>
  <c r="M126" i="7"/>
  <c r="O124" i="7"/>
  <c r="K124" i="7"/>
  <c r="M122" i="7"/>
  <c r="I122" i="7"/>
  <c r="O120" i="7"/>
  <c r="K120" i="7"/>
  <c r="M118" i="7"/>
  <c r="I118" i="7"/>
  <c r="O116" i="7"/>
  <c r="K116" i="7"/>
  <c r="M114" i="7"/>
  <c r="I114" i="7"/>
  <c r="O112" i="7"/>
  <c r="K112" i="7"/>
  <c r="M110" i="7"/>
  <c r="I110" i="7"/>
  <c r="O108" i="7"/>
  <c r="K108" i="7"/>
  <c r="M106" i="7"/>
  <c r="I106" i="7"/>
  <c r="O104" i="7"/>
  <c r="K104" i="7"/>
  <c r="M102" i="7"/>
  <c r="I102" i="7"/>
  <c r="O100" i="7"/>
  <c r="K100" i="7"/>
  <c r="M98" i="7"/>
  <c r="I98" i="7"/>
  <c r="O96" i="7"/>
  <c r="K96" i="7"/>
  <c r="M94" i="7"/>
  <c r="I94" i="7"/>
  <c r="O92" i="7"/>
  <c r="K92" i="7"/>
  <c r="M90" i="7"/>
  <c r="I90" i="7"/>
  <c r="N85" i="7"/>
  <c r="I85" i="7"/>
  <c r="P84" i="7"/>
  <c r="J84" i="7"/>
  <c r="O82" i="7"/>
  <c r="J82" i="7"/>
  <c r="L81" i="7"/>
  <c r="P81" i="7"/>
  <c r="K80" i="7"/>
  <c r="O80" i="7"/>
  <c r="I78" i="7"/>
  <c r="M78" i="7"/>
  <c r="K77" i="7"/>
  <c r="L73" i="7"/>
  <c r="P73" i="7"/>
  <c r="I73" i="7"/>
  <c r="M73" i="7"/>
  <c r="N69" i="7"/>
  <c r="J68" i="7"/>
  <c r="K64" i="7"/>
  <c r="O64" i="7"/>
  <c r="L64" i="7"/>
  <c r="P64" i="7"/>
  <c r="J61" i="7"/>
  <c r="L57" i="7"/>
  <c r="P57" i="7"/>
  <c r="I57" i="7"/>
  <c r="M57" i="7"/>
  <c r="P122" i="7"/>
  <c r="P118" i="7"/>
  <c r="P114" i="7"/>
  <c r="P110" i="7"/>
  <c r="P106" i="7"/>
  <c r="P102" i="7"/>
  <c r="P98" i="7"/>
  <c r="P94" i="7"/>
  <c r="P90" i="7"/>
  <c r="L77" i="7"/>
  <c r="P77" i="7"/>
  <c r="K76" i="7"/>
  <c r="O76" i="7"/>
  <c r="L69" i="7"/>
  <c r="P69" i="7"/>
  <c r="I69" i="7"/>
  <c r="M69" i="7"/>
  <c r="I68" i="7"/>
  <c r="K60" i="7"/>
  <c r="O60" i="7"/>
  <c r="L60" i="7"/>
  <c r="P60" i="7"/>
  <c r="L53" i="7"/>
  <c r="P53" i="7"/>
  <c r="I53" i="7"/>
  <c r="M53" i="7"/>
  <c r="M39" i="7"/>
  <c r="K15" i="7"/>
  <c r="O15" i="7"/>
  <c r="L15" i="7"/>
  <c r="P15" i="7"/>
  <c r="I15" i="7"/>
  <c r="M15" i="7"/>
  <c r="J15" i="7"/>
  <c r="N15" i="7"/>
  <c r="P52" i="7"/>
  <c r="L52" i="7"/>
  <c r="I49" i="7"/>
  <c r="M49" i="7"/>
  <c r="M44" i="7"/>
  <c r="N43" i="7"/>
  <c r="I43" i="7"/>
  <c r="O36" i="7"/>
  <c r="K35" i="7"/>
  <c r="O35" i="7"/>
  <c r="L35" i="7"/>
  <c r="P35" i="7"/>
  <c r="L28" i="7"/>
  <c r="P28" i="7"/>
  <c r="I28" i="7"/>
  <c r="M28" i="7"/>
  <c r="I27" i="7"/>
  <c r="K19" i="7"/>
  <c r="O19" i="7"/>
  <c r="L19" i="7"/>
  <c r="P19" i="7"/>
  <c r="I19" i="7"/>
  <c r="M19" i="7"/>
  <c r="K3" i="7"/>
  <c r="I3" i="7"/>
  <c r="M74" i="7"/>
  <c r="M70" i="7"/>
  <c r="M66" i="7"/>
  <c r="M62" i="7"/>
  <c r="M58" i="7"/>
  <c r="M54" i="7"/>
  <c r="O52" i="7"/>
  <c r="K52" i="7"/>
  <c r="N51" i="7"/>
  <c r="J51" i="7"/>
  <c r="O49" i="7"/>
  <c r="J49" i="7"/>
  <c r="L48" i="7"/>
  <c r="P48" i="7"/>
  <c r="K47" i="7"/>
  <c r="O47" i="7"/>
  <c r="I45" i="7"/>
  <c r="M45" i="7"/>
  <c r="K44" i="7"/>
  <c r="L40" i="7"/>
  <c r="P40" i="7"/>
  <c r="I40" i="7"/>
  <c r="M40" i="7"/>
  <c r="N36" i="7"/>
  <c r="J35" i="7"/>
  <c r="K31" i="7"/>
  <c r="O31" i="7"/>
  <c r="L31" i="7"/>
  <c r="P31" i="7"/>
  <c r="J28" i="7"/>
  <c r="K23" i="7"/>
  <c r="O23" i="7"/>
  <c r="L23" i="7"/>
  <c r="P23" i="7"/>
  <c r="I23" i="7"/>
  <c r="M23" i="7"/>
  <c r="N19" i="7"/>
  <c r="K7" i="7"/>
  <c r="O7" i="7"/>
  <c r="I7" i="7"/>
  <c r="M7" i="7"/>
  <c r="L44" i="7"/>
  <c r="P44" i="7"/>
  <c r="K43" i="7"/>
  <c r="O43" i="7"/>
  <c r="L36" i="7"/>
  <c r="P36" i="7"/>
  <c r="I36" i="7"/>
  <c r="M36" i="7"/>
  <c r="K27" i="7"/>
  <c r="O27" i="7"/>
  <c r="L27" i="7"/>
  <c r="P27" i="7"/>
  <c r="K11" i="7"/>
  <c r="O11" i="7"/>
  <c r="L11" i="7"/>
  <c r="P11" i="7"/>
  <c r="I11" i="7"/>
  <c r="M11" i="7"/>
  <c r="J3" i="7"/>
  <c r="M24" i="7"/>
  <c r="I24" i="7"/>
  <c r="M20" i="7"/>
  <c r="I20" i="7"/>
  <c r="M16" i="7"/>
  <c r="I16" i="7"/>
  <c r="M12" i="7"/>
  <c r="I12" i="7"/>
  <c r="M8" i="7"/>
  <c r="I8" i="7"/>
  <c r="I4" i="7"/>
  <c r="M41" i="7"/>
  <c r="M37" i="7"/>
  <c r="M33" i="7"/>
  <c r="M29" i="7"/>
  <c r="M25" i="7"/>
  <c r="P24" i="7"/>
  <c r="M21" i="7"/>
  <c r="P20" i="7"/>
  <c r="M17" i="7"/>
  <c r="P16" i="7"/>
  <c r="M13" i="7"/>
  <c r="P12" i="7"/>
  <c r="M9" i="7"/>
  <c r="CD22" i="1"/>
  <c r="G1" i="7"/>
  <c r="F1" i="7"/>
  <c r="FS10" i="1" l="1"/>
  <c r="FS9" i="1" s="1"/>
  <c r="AU21" i="1" s="1"/>
  <c r="B57" i="6"/>
  <c r="Q57" i="6"/>
  <c r="B56" i="6"/>
  <c r="Q56" i="6"/>
  <c r="Q55" i="6"/>
  <c r="B55" i="6"/>
  <c r="B54" i="6"/>
  <c r="Q54" i="6"/>
  <c r="FR10" i="1"/>
  <c r="FR9" i="1" s="1"/>
  <c r="AU20" i="1" s="1"/>
  <c r="GB10" i="1"/>
  <c r="GB9" i="1" s="1"/>
  <c r="C1" i="7"/>
  <c r="A1" i="7"/>
  <c r="B1" i="7" s="1"/>
  <c r="R57" i="6" l="1"/>
  <c r="R55" i="6"/>
  <c r="R56" i="6"/>
  <c r="R54" i="6"/>
  <c r="GC10" i="1"/>
  <c r="GC9" i="1" s="1"/>
  <c r="K1" i="7"/>
  <c r="I1" i="7"/>
  <c r="J1" i="7"/>
  <c r="H38" i="2"/>
  <c r="H37" i="2"/>
  <c r="H36" i="2"/>
  <c r="H35" i="2"/>
  <c r="H43" i="2"/>
  <c r="CN18" i="1"/>
  <c r="CO18" i="1" s="1"/>
  <c r="CN19" i="1"/>
  <c r="CO19" i="1" s="1"/>
  <c r="CN20" i="1"/>
  <c r="CO20" i="1" s="1"/>
  <c r="CN21" i="1"/>
  <c r="CO21" i="1" s="1"/>
  <c r="CN22" i="1"/>
  <c r="CO22" i="1" s="1"/>
  <c r="CN23" i="1"/>
  <c r="CO23" i="1" s="1"/>
  <c r="CN214" i="1"/>
  <c r="CO214" i="1" s="1"/>
  <c r="CA23" i="1"/>
  <c r="CA214" i="1"/>
  <c r="CE23" i="1" l="1"/>
  <c r="O8" i="7" s="1"/>
  <c r="GD10" i="1"/>
  <c r="GD9" i="1" s="1"/>
  <c r="H198" i="7"/>
  <c r="CN213" i="1"/>
  <c r="CO213" i="1" s="1"/>
  <c r="H194" i="7"/>
  <c r="CN209" i="1"/>
  <c r="H190" i="7"/>
  <c r="CN205" i="1"/>
  <c r="H186" i="7"/>
  <c r="CN201" i="1"/>
  <c r="H182" i="7"/>
  <c r="CN197" i="1"/>
  <c r="H178" i="7"/>
  <c r="CN193" i="1"/>
  <c r="H174" i="7"/>
  <c r="CN189" i="1"/>
  <c r="H170" i="7"/>
  <c r="CN185" i="1"/>
  <c r="H166" i="7"/>
  <c r="CN181" i="1"/>
  <c r="H162" i="7"/>
  <c r="CN177" i="1"/>
  <c r="H158" i="7"/>
  <c r="CN173" i="1"/>
  <c r="H154" i="7"/>
  <c r="CN169" i="1"/>
  <c r="H150" i="7"/>
  <c r="CN165" i="1"/>
  <c r="H146" i="7"/>
  <c r="CN161" i="1"/>
  <c r="H142" i="7"/>
  <c r="CN157" i="1"/>
  <c r="H138" i="7"/>
  <c r="CN153" i="1"/>
  <c r="H134" i="7"/>
  <c r="CN149" i="1"/>
  <c r="H130" i="7"/>
  <c r="CN145" i="1"/>
  <c r="H126" i="7"/>
  <c r="CN141" i="1"/>
  <c r="H122" i="7"/>
  <c r="CN137" i="1"/>
  <c r="H118" i="7"/>
  <c r="CN133" i="1"/>
  <c r="H114" i="7"/>
  <c r="CN129" i="1"/>
  <c r="H110" i="7"/>
  <c r="CN125" i="1"/>
  <c r="H106" i="7"/>
  <c r="CN121" i="1"/>
  <c r="H102" i="7"/>
  <c r="CN117" i="1"/>
  <c r="H98" i="7"/>
  <c r="CN113" i="1"/>
  <c r="H94" i="7"/>
  <c r="CN109" i="1"/>
  <c r="H90" i="7"/>
  <c r="CN105" i="1"/>
  <c r="H86" i="7"/>
  <c r="CN101" i="1"/>
  <c r="H82" i="7"/>
  <c r="CN97" i="1"/>
  <c r="H78" i="7"/>
  <c r="CN93" i="1"/>
  <c r="H74" i="7"/>
  <c r="CN89" i="1"/>
  <c r="H70" i="7"/>
  <c r="CN85" i="1"/>
  <c r="H66" i="7"/>
  <c r="CN81" i="1"/>
  <c r="H62" i="7"/>
  <c r="CN77" i="1"/>
  <c r="H58" i="7"/>
  <c r="CN73" i="1"/>
  <c r="H54" i="7"/>
  <c r="CN69" i="1"/>
  <c r="H50" i="7"/>
  <c r="CN65" i="1"/>
  <c r="H46" i="7"/>
  <c r="CN61" i="1"/>
  <c r="H42" i="7"/>
  <c r="CN57" i="1"/>
  <c r="H38" i="7"/>
  <c r="CN53" i="1"/>
  <c r="H34" i="7"/>
  <c r="CN49" i="1"/>
  <c r="H30" i="7"/>
  <c r="CN45" i="1"/>
  <c r="H26" i="7"/>
  <c r="CN41" i="1"/>
  <c r="H22" i="7"/>
  <c r="CN37" i="1"/>
  <c r="H18" i="7"/>
  <c r="CN33" i="1"/>
  <c r="H14" i="7"/>
  <c r="CN29" i="1"/>
  <c r="H10" i="7"/>
  <c r="CN25" i="1"/>
  <c r="CO25" i="1" s="1"/>
  <c r="H197" i="7"/>
  <c r="CN212" i="1"/>
  <c r="CO212" i="1" s="1"/>
  <c r="H193" i="7"/>
  <c r="CN208" i="1"/>
  <c r="H189" i="7"/>
  <c r="CN204" i="1"/>
  <c r="H185" i="7"/>
  <c r="CN200" i="1"/>
  <c r="H181" i="7"/>
  <c r="CN196" i="1"/>
  <c r="H177" i="7"/>
  <c r="CN192" i="1"/>
  <c r="H173" i="7"/>
  <c r="CN188" i="1"/>
  <c r="H169" i="7"/>
  <c r="CN184" i="1"/>
  <c r="H165" i="7"/>
  <c r="CN180" i="1"/>
  <c r="H161" i="7"/>
  <c r="CN176" i="1"/>
  <c r="H157" i="7"/>
  <c r="CN172" i="1"/>
  <c r="H153" i="7"/>
  <c r="CN168" i="1"/>
  <c r="H149" i="7"/>
  <c r="CN164" i="1"/>
  <c r="H145" i="7"/>
  <c r="CN160" i="1"/>
  <c r="H141" i="7"/>
  <c r="CN156" i="1"/>
  <c r="H137" i="7"/>
  <c r="CN152" i="1"/>
  <c r="H133" i="7"/>
  <c r="CN148" i="1"/>
  <c r="H129" i="7"/>
  <c r="CN144" i="1"/>
  <c r="H125" i="7"/>
  <c r="CN140" i="1"/>
  <c r="H121" i="7"/>
  <c r="CN136" i="1"/>
  <c r="H117" i="7"/>
  <c r="CN132" i="1"/>
  <c r="H113" i="7"/>
  <c r="CN128" i="1"/>
  <c r="H109" i="7"/>
  <c r="CN124" i="1"/>
  <c r="H105" i="7"/>
  <c r="CN120" i="1"/>
  <c r="H101" i="7"/>
  <c r="CN116" i="1"/>
  <c r="H97" i="7"/>
  <c r="CN112" i="1"/>
  <c r="H93" i="7"/>
  <c r="CN108" i="1"/>
  <c r="H89" i="7"/>
  <c r="CN104" i="1"/>
  <c r="H85" i="7"/>
  <c r="CN100" i="1"/>
  <c r="H81" i="7"/>
  <c r="CN96" i="1"/>
  <c r="H77" i="7"/>
  <c r="CN92" i="1"/>
  <c r="H73" i="7"/>
  <c r="CN88" i="1"/>
  <c r="H69" i="7"/>
  <c r="CN84" i="1"/>
  <c r="H65" i="7"/>
  <c r="CN80" i="1"/>
  <c r="H61" i="7"/>
  <c r="CN76" i="1"/>
  <c r="H57" i="7"/>
  <c r="CN72" i="1"/>
  <c r="H53" i="7"/>
  <c r="CN68" i="1"/>
  <c r="H49" i="7"/>
  <c r="CN64" i="1"/>
  <c r="H45" i="7"/>
  <c r="CN60" i="1"/>
  <c r="H41" i="7"/>
  <c r="CN56" i="1"/>
  <c r="H37" i="7"/>
  <c r="CN52" i="1"/>
  <c r="H33" i="7"/>
  <c r="CN48" i="1"/>
  <c r="H29" i="7"/>
  <c r="CN44" i="1"/>
  <c r="H25" i="7"/>
  <c r="CN40" i="1"/>
  <c r="H21" i="7"/>
  <c r="CN36" i="1"/>
  <c r="H17" i="7"/>
  <c r="CN32" i="1"/>
  <c r="H13" i="7"/>
  <c r="CN28" i="1"/>
  <c r="H9" i="7"/>
  <c r="CN24" i="1"/>
  <c r="CO24" i="1" s="1"/>
  <c r="H196" i="7"/>
  <c r="CN211" i="1"/>
  <c r="H192" i="7"/>
  <c r="CN207" i="1"/>
  <c r="H188" i="7"/>
  <c r="CN203" i="1"/>
  <c r="H184" i="7"/>
  <c r="CN199" i="1"/>
  <c r="H180" i="7"/>
  <c r="CN195" i="1"/>
  <c r="H176" i="7"/>
  <c r="CN191" i="1"/>
  <c r="H172" i="7"/>
  <c r="CN187" i="1"/>
  <c r="H168" i="7"/>
  <c r="CN183" i="1"/>
  <c r="H164" i="7"/>
  <c r="CN179" i="1"/>
  <c r="H160" i="7"/>
  <c r="CN175" i="1"/>
  <c r="H156" i="7"/>
  <c r="CN171" i="1"/>
  <c r="H152" i="7"/>
  <c r="CN167" i="1"/>
  <c r="H148" i="7"/>
  <c r="CN163" i="1"/>
  <c r="H144" i="7"/>
  <c r="CN159" i="1"/>
  <c r="H140" i="7"/>
  <c r="CN155" i="1"/>
  <c r="H136" i="7"/>
  <c r="CN151" i="1"/>
  <c r="H132" i="7"/>
  <c r="CN147" i="1"/>
  <c r="H128" i="7"/>
  <c r="CN143" i="1"/>
  <c r="H124" i="7"/>
  <c r="CN139" i="1"/>
  <c r="H120" i="7"/>
  <c r="CN135" i="1"/>
  <c r="H116" i="7"/>
  <c r="CN131" i="1"/>
  <c r="H112" i="7"/>
  <c r="CN127" i="1"/>
  <c r="H108" i="7"/>
  <c r="CN123" i="1"/>
  <c r="H104" i="7"/>
  <c r="CN119" i="1"/>
  <c r="H100" i="7"/>
  <c r="CN115" i="1"/>
  <c r="H96" i="7"/>
  <c r="CN111" i="1"/>
  <c r="H92" i="7"/>
  <c r="CN107" i="1"/>
  <c r="H88" i="7"/>
  <c r="CN103" i="1"/>
  <c r="H84" i="7"/>
  <c r="CN99" i="1"/>
  <c r="H80" i="7"/>
  <c r="CN95" i="1"/>
  <c r="H76" i="7"/>
  <c r="CN91" i="1"/>
  <c r="H72" i="7"/>
  <c r="CN87" i="1"/>
  <c r="H68" i="7"/>
  <c r="CN83" i="1"/>
  <c r="H64" i="7"/>
  <c r="CN79" i="1"/>
  <c r="H60" i="7"/>
  <c r="CN75" i="1"/>
  <c r="H56" i="7"/>
  <c r="CN71" i="1"/>
  <c r="H52" i="7"/>
  <c r="CN67" i="1"/>
  <c r="H48" i="7"/>
  <c r="CN63" i="1"/>
  <c r="H44" i="7"/>
  <c r="CN59" i="1"/>
  <c r="H40" i="7"/>
  <c r="CN55" i="1"/>
  <c r="H36" i="7"/>
  <c r="CN51" i="1"/>
  <c r="H32" i="7"/>
  <c r="CN47" i="1"/>
  <c r="H28" i="7"/>
  <c r="CN43" i="1"/>
  <c r="H24" i="7"/>
  <c r="CN39" i="1"/>
  <c r="H20" i="7"/>
  <c r="CN35" i="1"/>
  <c r="H16" i="7"/>
  <c r="CN31" i="1"/>
  <c r="H12" i="7"/>
  <c r="CN27" i="1"/>
  <c r="H195" i="7"/>
  <c r="CN210" i="1"/>
  <c r="H191" i="7"/>
  <c r="CN206" i="1"/>
  <c r="H187" i="7"/>
  <c r="CN202" i="1"/>
  <c r="H183" i="7"/>
  <c r="CN198" i="1"/>
  <c r="H179" i="7"/>
  <c r="CN194" i="1"/>
  <c r="H175" i="7"/>
  <c r="CN190" i="1"/>
  <c r="H171" i="7"/>
  <c r="CN186" i="1"/>
  <c r="H167" i="7"/>
  <c r="CN182" i="1"/>
  <c r="H163" i="7"/>
  <c r="CN178" i="1"/>
  <c r="H159" i="7"/>
  <c r="CN174" i="1"/>
  <c r="H155" i="7"/>
  <c r="CN170" i="1"/>
  <c r="H151" i="7"/>
  <c r="CN166" i="1"/>
  <c r="H147" i="7"/>
  <c r="CN162" i="1"/>
  <c r="H143" i="7"/>
  <c r="CN158" i="1"/>
  <c r="H139" i="7"/>
  <c r="CN154" i="1"/>
  <c r="H135" i="7"/>
  <c r="CN150" i="1"/>
  <c r="H131" i="7"/>
  <c r="CN146" i="1"/>
  <c r="H127" i="7"/>
  <c r="CN142" i="1"/>
  <c r="H123" i="7"/>
  <c r="CN138" i="1"/>
  <c r="H119" i="7"/>
  <c r="CN134" i="1"/>
  <c r="H115" i="7"/>
  <c r="CN130" i="1"/>
  <c r="H111" i="7"/>
  <c r="CN126" i="1"/>
  <c r="H107" i="7"/>
  <c r="CN122" i="1"/>
  <c r="H103" i="7"/>
  <c r="CN118" i="1"/>
  <c r="H99" i="7"/>
  <c r="CN114" i="1"/>
  <c r="H95" i="7"/>
  <c r="CN110" i="1"/>
  <c r="H91" i="7"/>
  <c r="CN106" i="1"/>
  <c r="H87" i="7"/>
  <c r="CN102" i="1"/>
  <c r="H83" i="7"/>
  <c r="CN98" i="1"/>
  <c r="H79" i="7"/>
  <c r="CN94" i="1"/>
  <c r="H75" i="7"/>
  <c r="CN90" i="1"/>
  <c r="H71" i="7"/>
  <c r="CN86" i="1"/>
  <c r="H67" i="7"/>
  <c r="CN82" i="1"/>
  <c r="H63" i="7"/>
  <c r="CN78" i="1"/>
  <c r="H59" i="7"/>
  <c r="CN74" i="1"/>
  <c r="H55" i="7"/>
  <c r="CN70" i="1"/>
  <c r="H51" i="7"/>
  <c r="CN66" i="1"/>
  <c r="H47" i="7"/>
  <c r="CN62" i="1"/>
  <c r="H43" i="7"/>
  <c r="CN58" i="1"/>
  <c r="H39" i="7"/>
  <c r="CN54" i="1"/>
  <c r="H35" i="7"/>
  <c r="CN50" i="1"/>
  <c r="H31" i="7"/>
  <c r="CN46" i="1"/>
  <c r="H27" i="7"/>
  <c r="CN42" i="1"/>
  <c r="H23" i="7"/>
  <c r="CN38" i="1"/>
  <c r="H19" i="7"/>
  <c r="CN34" i="1"/>
  <c r="H15" i="7"/>
  <c r="CN30" i="1"/>
  <c r="H11" i="7"/>
  <c r="CN26" i="1"/>
  <c r="CO26" i="1" s="1"/>
  <c r="CB23" i="1"/>
  <c r="L8" i="7" s="1"/>
  <c r="CD23" i="1"/>
  <c r="N8" i="7" s="1"/>
  <c r="H8" i="7"/>
  <c r="CF23" i="1"/>
  <c r="CH23" i="1"/>
  <c r="CC214" i="1"/>
  <c r="M199" i="7" s="1"/>
  <c r="CB214" i="1"/>
  <c r="L199" i="7" s="1"/>
  <c r="CE214" i="1"/>
  <c r="O199" i="7" s="1"/>
  <c r="CD214" i="1"/>
  <c r="N199" i="7" s="1"/>
  <c r="CH214" i="1"/>
  <c r="H199" i="7"/>
  <c r="CF214" i="1"/>
  <c r="H7" i="7"/>
  <c r="CH22" i="1"/>
  <c r="CF22" i="1"/>
  <c r="H3" i="7"/>
  <c r="CH18" i="1"/>
  <c r="CF18" i="1"/>
  <c r="H6" i="7"/>
  <c r="CF21" i="1"/>
  <c r="CH21" i="1"/>
  <c r="H5" i="7"/>
  <c r="CF20" i="1"/>
  <c r="CH20" i="1"/>
  <c r="H4" i="7"/>
  <c r="CH19" i="1"/>
  <c r="CF19" i="1"/>
  <c r="EP17" i="1"/>
  <c r="EP18" i="1"/>
  <c r="EP19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3" i="1"/>
  <c r="EP64" i="1"/>
  <c r="EP65" i="1"/>
  <c r="EP66" i="1"/>
  <c r="EP67" i="1"/>
  <c r="EP68" i="1"/>
  <c r="EP69" i="1"/>
  <c r="EP70" i="1"/>
  <c r="EP71" i="1"/>
  <c r="EP72" i="1"/>
  <c r="EP73" i="1"/>
  <c r="EP74" i="1"/>
  <c r="EP75" i="1"/>
  <c r="EP76" i="1"/>
  <c r="EP77" i="1"/>
  <c r="EP78" i="1"/>
  <c r="EP79" i="1"/>
  <c r="EP80" i="1"/>
  <c r="EP81" i="1"/>
  <c r="EP82" i="1"/>
  <c r="EP83" i="1"/>
  <c r="EP84" i="1"/>
  <c r="EP85" i="1"/>
  <c r="EP86" i="1"/>
  <c r="EP87" i="1"/>
  <c r="EP88" i="1"/>
  <c r="EP89" i="1"/>
  <c r="EP90" i="1"/>
  <c r="EP91" i="1"/>
  <c r="EP92" i="1"/>
  <c r="EP93" i="1"/>
  <c r="EP94" i="1"/>
  <c r="EP95" i="1"/>
  <c r="EP96" i="1"/>
  <c r="EP97" i="1"/>
  <c r="EP98" i="1"/>
  <c r="EP99" i="1"/>
  <c r="EP100" i="1"/>
  <c r="EP101" i="1"/>
  <c r="EP102" i="1"/>
  <c r="EP103" i="1"/>
  <c r="EP104" i="1"/>
  <c r="EP105" i="1"/>
  <c r="EP106" i="1"/>
  <c r="EP107" i="1"/>
  <c r="EP108" i="1"/>
  <c r="EP109" i="1"/>
  <c r="EP110" i="1"/>
  <c r="EP111" i="1"/>
  <c r="EP112" i="1"/>
  <c r="EP113" i="1"/>
  <c r="EP114" i="1"/>
  <c r="EP115" i="1"/>
  <c r="EP116" i="1"/>
  <c r="EP117" i="1"/>
  <c r="EP118" i="1"/>
  <c r="EP119" i="1"/>
  <c r="EP120" i="1"/>
  <c r="EP121" i="1"/>
  <c r="EP122" i="1"/>
  <c r="EP123" i="1"/>
  <c r="EP124" i="1"/>
  <c r="EP125" i="1"/>
  <c r="EP126" i="1"/>
  <c r="EP127" i="1"/>
  <c r="EP128" i="1"/>
  <c r="EP129" i="1"/>
  <c r="EP130" i="1"/>
  <c r="EP131" i="1"/>
  <c r="EP132" i="1"/>
  <c r="EP133" i="1"/>
  <c r="EP134" i="1"/>
  <c r="EP135" i="1"/>
  <c r="EP136" i="1"/>
  <c r="EP137" i="1"/>
  <c r="EP138" i="1"/>
  <c r="EP139" i="1"/>
  <c r="EP140" i="1"/>
  <c r="EP141" i="1"/>
  <c r="EP142" i="1"/>
  <c r="EP143" i="1"/>
  <c r="EP144" i="1"/>
  <c r="EP145" i="1"/>
  <c r="EP146" i="1"/>
  <c r="EP147" i="1"/>
  <c r="EP148" i="1"/>
  <c r="EP149" i="1"/>
  <c r="EP150" i="1"/>
  <c r="EP151" i="1"/>
  <c r="EP152" i="1"/>
  <c r="EP153" i="1"/>
  <c r="EP154" i="1"/>
  <c r="EP155" i="1"/>
  <c r="EP156" i="1"/>
  <c r="EP157" i="1"/>
  <c r="EP158" i="1"/>
  <c r="EP159" i="1"/>
  <c r="EP160" i="1"/>
  <c r="EP161" i="1"/>
  <c r="EP162" i="1"/>
  <c r="EP163" i="1"/>
  <c r="EP164" i="1"/>
  <c r="EP165" i="1"/>
  <c r="EP166" i="1"/>
  <c r="EP167" i="1"/>
  <c r="EP168" i="1"/>
  <c r="EP169" i="1"/>
  <c r="EP170" i="1"/>
  <c r="EP171" i="1"/>
  <c r="EP172" i="1"/>
  <c r="EP173" i="1"/>
  <c r="EP174" i="1"/>
  <c r="EP175" i="1"/>
  <c r="EP176" i="1"/>
  <c r="EP177" i="1"/>
  <c r="EP178" i="1"/>
  <c r="EP179" i="1"/>
  <c r="EP180" i="1"/>
  <c r="EP181" i="1"/>
  <c r="EP182" i="1"/>
  <c r="EP183" i="1"/>
  <c r="EP184" i="1"/>
  <c r="EP185" i="1"/>
  <c r="EP186" i="1"/>
  <c r="EP187" i="1"/>
  <c r="EP188" i="1"/>
  <c r="EP189" i="1"/>
  <c r="EP190" i="1"/>
  <c r="EP191" i="1"/>
  <c r="EP192" i="1"/>
  <c r="EP193" i="1"/>
  <c r="EP194" i="1"/>
  <c r="EP195" i="1"/>
  <c r="EP196" i="1"/>
  <c r="EP197" i="1"/>
  <c r="EP198" i="1"/>
  <c r="EP199" i="1"/>
  <c r="EP200" i="1"/>
  <c r="EP201" i="1"/>
  <c r="EP202" i="1"/>
  <c r="EP203" i="1"/>
  <c r="EP204" i="1"/>
  <c r="EP205" i="1"/>
  <c r="EP206" i="1"/>
  <c r="EP207" i="1"/>
  <c r="EP208" i="1"/>
  <c r="EP209" i="1"/>
  <c r="EP210" i="1"/>
  <c r="EP211" i="1"/>
  <c r="EP212" i="1"/>
  <c r="EP213" i="1"/>
  <c r="EP214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40" i="1"/>
  <c r="EP16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15" i="1"/>
  <c r="BU71" i="1"/>
  <c r="I36" i="2" s="1"/>
  <c r="BU72" i="1"/>
  <c r="I37" i="2" s="1"/>
  <c r="BU73" i="1"/>
  <c r="I38" i="2" s="1"/>
  <c r="BU75" i="1"/>
  <c r="I43" i="2" s="1"/>
  <c r="BU79" i="1"/>
  <c r="I17" i="2" s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70" i="1"/>
  <c r="I35" i="2" s="1"/>
  <c r="DX27" i="1"/>
  <c r="DX28" i="1"/>
  <c r="EA30" i="1"/>
  <c r="DS31" i="1"/>
  <c r="DT38" i="1"/>
  <c r="DX39" i="1"/>
  <c r="EG41" i="1"/>
  <c r="DY42" i="1"/>
  <c r="DU44" i="1"/>
  <c r="DY46" i="1"/>
  <c r="EB47" i="1"/>
  <c r="DT48" i="1"/>
  <c r="EE50" i="1"/>
  <c r="DT51" i="1"/>
  <c r="DU52" i="1"/>
  <c r="DV53" i="1"/>
  <c r="EB54" i="1"/>
  <c r="DZ55" i="1"/>
  <c r="DT56" i="1"/>
  <c r="DR59" i="1"/>
  <c r="DY60" i="1"/>
  <c r="ED61" i="1"/>
  <c r="DQ62" i="1"/>
  <c r="DZ64" i="1"/>
  <c r="EA66" i="1"/>
  <c r="EF67" i="1"/>
  <c r="EG68" i="1"/>
  <c r="DR69" i="1"/>
  <c r="EA70" i="1"/>
  <c r="DX72" i="1"/>
  <c r="EC73" i="1"/>
  <c r="ED74" i="1"/>
  <c r="DZ76" i="1"/>
  <c r="DT77" i="1"/>
  <c r="DY78" i="1"/>
  <c r="DZ79" i="1"/>
  <c r="EE80" i="1"/>
  <c r="DR81" i="1"/>
  <c r="DX82" i="1"/>
  <c r="DX84" i="1"/>
  <c r="DW85" i="1"/>
  <c r="DX87" i="1"/>
  <c r="DT88" i="1"/>
  <c r="DT89" i="1"/>
  <c r="DU90" i="1"/>
  <c r="EA92" i="1"/>
  <c r="DV93" i="1"/>
  <c r="DT95" i="1"/>
  <c r="EE96" i="1"/>
  <c r="DV97" i="1"/>
  <c r="DY100" i="1"/>
  <c r="DV101" i="1"/>
  <c r="EB102" i="1"/>
  <c r="EB103" i="1"/>
  <c r="DT105" i="1"/>
  <c r="DS106" i="1"/>
  <c r="DZ107" i="1"/>
  <c r="DS109" i="1"/>
  <c r="EI110" i="1"/>
  <c r="DX111" i="1"/>
  <c r="DX112" i="1"/>
  <c r="DS114" i="1"/>
  <c r="DU116" i="1"/>
  <c r="EF117" i="1"/>
  <c r="DU120" i="1"/>
  <c r="DQ123" i="1"/>
  <c r="DW124" i="1"/>
  <c r="DW125" i="1"/>
  <c r="DU126" i="1"/>
  <c r="DR127" i="1"/>
  <c r="DU128" i="1"/>
  <c r="DU130" i="1"/>
  <c r="DZ131" i="1"/>
  <c r="DV133" i="1"/>
  <c r="DU134" i="1"/>
  <c r="EF135" i="1"/>
  <c r="DU136" i="1"/>
  <c r="EF137" i="1"/>
  <c r="EH138" i="1"/>
  <c r="DQ139" i="1"/>
  <c r="DQ140" i="1"/>
  <c r="EB143" i="1"/>
  <c r="EA144" i="1"/>
  <c r="EF148" i="1"/>
  <c r="DS149" i="1"/>
  <c r="DS150" i="1"/>
  <c r="EA152" i="1"/>
  <c r="DR153" i="1"/>
  <c r="DZ154" i="1"/>
  <c r="EF157" i="1"/>
  <c r="DT158" i="1"/>
  <c r="DQ160" i="1"/>
  <c r="EA161" i="1"/>
  <c r="DS162" i="1"/>
  <c r="DU163" i="1"/>
  <c r="DX164" i="1"/>
  <c r="DT165" i="1"/>
  <c r="DQ166" i="1"/>
  <c r="EB167" i="1"/>
  <c r="DX168" i="1"/>
  <c r="DQ169" i="1"/>
  <c r="DQ170" i="1"/>
  <c r="DQ171" i="1"/>
  <c r="DQ173" i="1"/>
  <c r="DR174" i="1"/>
  <c r="DU175" i="1"/>
  <c r="DT176" i="1"/>
  <c r="DZ177" i="1"/>
  <c r="DQ178" i="1"/>
  <c r="EB179" i="1"/>
  <c r="EB180" i="1"/>
  <c r="EF181" i="1"/>
  <c r="DU182" i="1"/>
  <c r="EF183" i="1"/>
  <c r="EH184" i="1"/>
  <c r="DU185" i="1"/>
  <c r="DR186" i="1"/>
  <c r="EF187" i="1"/>
  <c r="DZ189" i="1"/>
  <c r="DV190" i="1"/>
  <c r="DW191" i="1"/>
  <c r="DZ192" i="1"/>
  <c r="DQ193" i="1"/>
  <c r="DT195" i="1"/>
  <c r="EF196" i="1"/>
  <c r="DT197" i="1"/>
  <c r="DQ198" i="1"/>
  <c r="DW199" i="1"/>
  <c r="DR200" i="1"/>
  <c r="DT201" i="1"/>
  <c r="DX203" i="1"/>
  <c r="DS204" i="1"/>
  <c r="DR205" i="1"/>
  <c r="DT206" i="1"/>
  <c r="DS207" i="1"/>
  <c r="DV208" i="1"/>
  <c r="DT209" i="1"/>
  <c r="EF210" i="1"/>
  <c r="EF211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40" i="1"/>
  <c r="BG141" i="1"/>
  <c r="BG142" i="1"/>
  <c r="F115" i="6" s="1"/>
  <c r="L115" i="6" s="1"/>
  <c r="BG143" i="1"/>
  <c r="F116" i="6" s="1"/>
  <c r="L116" i="6" s="1"/>
  <c r="BG144" i="1"/>
  <c r="F117" i="6" s="1"/>
  <c r="L117" i="6" s="1"/>
  <c r="BG145" i="1"/>
  <c r="F118" i="6" s="1"/>
  <c r="L118" i="6" s="1"/>
  <c r="BG146" i="1"/>
  <c r="F119" i="6" s="1"/>
  <c r="L119" i="6" s="1"/>
  <c r="BG147" i="1"/>
  <c r="F120" i="6" s="1"/>
  <c r="L120" i="6" s="1"/>
  <c r="BG148" i="1"/>
  <c r="F121" i="6" s="1"/>
  <c r="L121" i="6" s="1"/>
  <c r="BG149" i="1"/>
  <c r="F122" i="6" s="1"/>
  <c r="L122" i="6" s="1"/>
  <c r="BG150" i="1"/>
  <c r="F123" i="6" s="1"/>
  <c r="L123" i="6" s="1"/>
  <c r="BG151" i="1"/>
  <c r="F124" i="6" s="1"/>
  <c r="L124" i="6" s="1"/>
  <c r="BG152" i="1"/>
  <c r="F125" i="6" s="1"/>
  <c r="L125" i="6" s="1"/>
  <c r="BG153" i="1"/>
  <c r="F126" i="6" s="1"/>
  <c r="L126" i="6" s="1"/>
  <c r="BG154" i="1"/>
  <c r="F127" i="6" s="1"/>
  <c r="L127" i="6" s="1"/>
  <c r="BG155" i="1"/>
  <c r="F128" i="6" s="1"/>
  <c r="L128" i="6" s="1"/>
  <c r="BG156" i="1"/>
  <c r="F129" i="6" s="1"/>
  <c r="L129" i="6" s="1"/>
  <c r="BG157" i="1"/>
  <c r="F130" i="6" s="1"/>
  <c r="L130" i="6" s="1"/>
  <c r="BG158" i="1"/>
  <c r="F131" i="6" s="1"/>
  <c r="L131" i="6" s="1"/>
  <c r="BG140" i="1"/>
  <c r="BM116" i="1"/>
  <c r="BM117" i="1"/>
  <c r="BM118" i="1"/>
  <c r="BM119" i="1"/>
  <c r="BA24" i="1"/>
  <c r="BM120" i="1" s="1"/>
  <c r="BA25" i="1"/>
  <c r="BM121" i="1" s="1"/>
  <c r="BA26" i="1"/>
  <c r="BM122" i="1" s="1"/>
  <c r="BA27" i="1"/>
  <c r="BM123" i="1" s="1"/>
  <c r="BA28" i="1"/>
  <c r="BM124" i="1" s="1"/>
  <c r="BA29" i="1"/>
  <c r="BM125" i="1" s="1"/>
  <c r="BA30" i="1"/>
  <c r="BM126" i="1" s="1"/>
  <c r="BA31" i="1"/>
  <c r="BM127" i="1" s="1"/>
  <c r="BA32" i="1"/>
  <c r="BM128" i="1" s="1"/>
  <c r="BA33" i="1"/>
  <c r="BM129" i="1" s="1"/>
  <c r="BA34" i="1"/>
  <c r="BM130" i="1" s="1"/>
  <c r="BA35" i="1"/>
  <c r="BM131" i="1" s="1"/>
  <c r="BA36" i="1"/>
  <c r="BM132" i="1" s="1"/>
  <c r="BA37" i="1"/>
  <c r="BM133" i="1" s="1"/>
  <c r="BM115" i="1"/>
  <c r="BL133" i="1"/>
  <c r="BK133" i="1"/>
  <c r="BJ133" i="1"/>
  <c r="BG133" i="1"/>
  <c r="BL132" i="1"/>
  <c r="BK132" i="1"/>
  <c r="BJ132" i="1"/>
  <c r="BG132" i="1"/>
  <c r="BL131" i="1"/>
  <c r="BK131" i="1"/>
  <c r="BJ131" i="1"/>
  <c r="BG131" i="1"/>
  <c r="BL130" i="1"/>
  <c r="BK130" i="1"/>
  <c r="BJ130" i="1"/>
  <c r="BG130" i="1"/>
  <c r="CN17" i="1"/>
  <c r="CO17" i="1" s="1"/>
  <c r="CN16" i="1"/>
  <c r="CO16" i="1" s="1"/>
  <c r="BG116" i="1"/>
  <c r="F95" i="6" s="1"/>
  <c r="L95" i="6" s="1"/>
  <c r="BG117" i="1"/>
  <c r="F96" i="6" s="1"/>
  <c r="L96" i="6" s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15" i="1"/>
  <c r="F94" i="6" s="1"/>
  <c r="L94" i="6" s="1"/>
  <c r="BJ116" i="1"/>
  <c r="BK116" i="1"/>
  <c r="BL116" i="1"/>
  <c r="BJ117" i="1"/>
  <c r="BK117" i="1"/>
  <c r="BL117" i="1"/>
  <c r="BJ118" i="1"/>
  <c r="BK118" i="1"/>
  <c r="BL118" i="1"/>
  <c r="BJ119" i="1"/>
  <c r="BK119" i="1"/>
  <c r="BL119" i="1"/>
  <c r="BJ120" i="1"/>
  <c r="BK120" i="1"/>
  <c r="BL120" i="1"/>
  <c r="BJ121" i="1"/>
  <c r="BK121" i="1"/>
  <c r="BL121" i="1"/>
  <c r="BJ122" i="1"/>
  <c r="BK122" i="1"/>
  <c r="BL122" i="1"/>
  <c r="BJ123" i="1"/>
  <c r="BK123" i="1"/>
  <c r="BL123" i="1"/>
  <c r="BJ124" i="1"/>
  <c r="BK124" i="1"/>
  <c r="BL124" i="1"/>
  <c r="BJ125" i="1"/>
  <c r="BK125" i="1"/>
  <c r="BL125" i="1"/>
  <c r="BJ126" i="1"/>
  <c r="BK126" i="1"/>
  <c r="BL126" i="1"/>
  <c r="BJ127" i="1"/>
  <c r="BK127" i="1"/>
  <c r="BL127" i="1"/>
  <c r="BJ128" i="1"/>
  <c r="BK128" i="1"/>
  <c r="BL128" i="1"/>
  <c r="BJ129" i="1"/>
  <c r="BK129" i="1"/>
  <c r="BL129" i="1"/>
  <c r="BJ115" i="1"/>
  <c r="BK115" i="1"/>
  <c r="BL115" i="1"/>
  <c r="EJ10" i="1"/>
  <c r="DL10" i="1"/>
  <c r="BR12" i="1"/>
  <c r="CP23" i="1"/>
  <c r="CP24" i="1"/>
  <c r="CQ24" i="1" s="1"/>
  <c r="CR24" i="1" s="1"/>
  <c r="CS24" i="1" s="1"/>
  <c r="CP25" i="1"/>
  <c r="CP26" i="1"/>
  <c r="CQ26" i="1" s="1"/>
  <c r="CR26" i="1" s="1"/>
  <c r="CV26" i="1" s="1"/>
  <c r="CP27" i="1"/>
  <c r="CQ27" i="1"/>
  <c r="CR27" i="1"/>
  <c r="CS27" i="1" s="1"/>
  <c r="CP28" i="1"/>
  <c r="CQ28" i="1"/>
  <c r="CR28" i="1"/>
  <c r="CS28" i="1" s="1"/>
  <c r="CP29" i="1"/>
  <c r="CQ29" i="1"/>
  <c r="CR29" i="1"/>
  <c r="CV29" i="1" s="1"/>
  <c r="CP30" i="1"/>
  <c r="CQ30" i="1"/>
  <c r="CR30" i="1"/>
  <c r="CV30" i="1" s="1"/>
  <c r="CP31" i="1"/>
  <c r="CQ31" i="1"/>
  <c r="CR31" i="1"/>
  <c r="CP32" i="1"/>
  <c r="CQ32" i="1"/>
  <c r="CR32" i="1"/>
  <c r="DJ32" i="1" s="1"/>
  <c r="CP33" i="1"/>
  <c r="CQ33" i="1"/>
  <c r="CR33" i="1"/>
  <c r="DC33" i="1" s="1"/>
  <c r="CP34" i="1"/>
  <c r="CQ34" i="1"/>
  <c r="CR34" i="1"/>
  <c r="DA34" i="1" s="1"/>
  <c r="CP35" i="1"/>
  <c r="CQ35" i="1"/>
  <c r="CR35" i="1"/>
  <c r="CP36" i="1"/>
  <c r="CQ36" i="1"/>
  <c r="CR36" i="1"/>
  <c r="DG36" i="1" s="1"/>
  <c r="CP37" i="1"/>
  <c r="CQ37" i="1"/>
  <c r="CR37" i="1"/>
  <c r="CV37" i="1" s="1"/>
  <c r="CP38" i="1"/>
  <c r="CQ38" i="1"/>
  <c r="CR38" i="1"/>
  <c r="DC38" i="1" s="1"/>
  <c r="CP39" i="1"/>
  <c r="CQ39" i="1"/>
  <c r="CR39" i="1"/>
  <c r="DG39" i="1" s="1"/>
  <c r="CP40" i="1"/>
  <c r="CQ40" i="1"/>
  <c r="CR40" i="1"/>
  <c r="DH40" i="1" s="1"/>
  <c r="CP41" i="1"/>
  <c r="CQ41" i="1"/>
  <c r="CR41" i="1"/>
  <c r="CP42" i="1"/>
  <c r="CQ42" i="1"/>
  <c r="CR42" i="1"/>
  <c r="CT42" i="1" s="1"/>
  <c r="CP43" i="1"/>
  <c r="CQ43" i="1"/>
  <c r="CR43" i="1"/>
  <c r="CV43" i="1" s="1"/>
  <c r="CP44" i="1"/>
  <c r="CQ44" i="1"/>
  <c r="CR44" i="1"/>
  <c r="DG44" i="1" s="1"/>
  <c r="CP45" i="1"/>
  <c r="CQ45" i="1"/>
  <c r="CR45" i="1"/>
  <c r="CZ45" i="1" s="1"/>
  <c r="CP46" i="1"/>
  <c r="CQ46" i="1"/>
  <c r="CR46" i="1"/>
  <c r="DH46" i="1" s="1"/>
  <c r="CP47" i="1"/>
  <c r="CQ47" i="1"/>
  <c r="CR47" i="1"/>
  <c r="CP48" i="1"/>
  <c r="CQ48" i="1"/>
  <c r="CR48" i="1"/>
  <c r="CW48" i="1" s="1"/>
  <c r="CP49" i="1"/>
  <c r="CQ49" i="1"/>
  <c r="CR49" i="1"/>
  <c r="CP50" i="1"/>
  <c r="CQ50" i="1"/>
  <c r="CR50" i="1"/>
  <c r="CS50" i="1" s="1"/>
  <c r="CP51" i="1"/>
  <c r="CQ51" i="1"/>
  <c r="CR51" i="1"/>
  <c r="CP52" i="1"/>
  <c r="CQ52" i="1"/>
  <c r="CR52" i="1"/>
  <c r="CP53" i="1"/>
  <c r="CQ53" i="1"/>
  <c r="CR53" i="1"/>
  <c r="CP54" i="1"/>
  <c r="CQ54" i="1"/>
  <c r="CR54" i="1"/>
  <c r="DD54" i="1" s="1"/>
  <c r="CP55" i="1"/>
  <c r="CQ55" i="1"/>
  <c r="CR55" i="1"/>
  <c r="CT55" i="1" s="1"/>
  <c r="CP56" i="1"/>
  <c r="CQ56" i="1"/>
  <c r="CR56" i="1"/>
  <c r="CU56" i="1" s="1"/>
  <c r="CP57" i="1"/>
  <c r="CQ57" i="1"/>
  <c r="CR57" i="1"/>
  <c r="DK57" i="1" s="1"/>
  <c r="CP58" i="1"/>
  <c r="CQ58" i="1"/>
  <c r="CR58" i="1"/>
  <c r="CP59" i="1"/>
  <c r="CQ59" i="1"/>
  <c r="CR59" i="1"/>
  <c r="DH59" i="1" s="1"/>
  <c r="CP60" i="1"/>
  <c r="CQ60" i="1"/>
  <c r="CR60" i="1"/>
  <c r="DC60" i="1" s="1"/>
  <c r="CP61" i="1"/>
  <c r="CQ61" i="1"/>
  <c r="CR61" i="1"/>
  <c r="CZ61" i="1" s="1"/>
  <c r="CP62" i="1"/>
  <c r="CQ62" i="1"/>
  <c r="CR62" i="1"/>
  <c r="DK62" i="1" s="1"/>
  <c r="CP63" i="1"/>
  <c r="CQ63" i="1"/>
  <c r="CR63" i="1"/>
  <c r="CP64" i="1"/>
  <c r="CQ64" i="1"/>
  <c r="CR64" i="1"/>
  <c r="CU64" i="1" s="1"/>
  <c r="CP65" i="1"/>
  <c r="CQ65" i="1"/>
  <c r="CR65" i="1"/>
  <c r="DB65" i="1" s="1"/>
  <c r="CP66" i="1"/>
  <c r="CQ66" i="1"/>
  <c r="CR66" i="1"/>
  <c r="DE66" i="1" s="1"/>
  <c r="CP67" i="1"/>
  <c r="CQ67" i="1"/>
  <c r="CR67" i="1"/>
  <c r="DD67" i="1" s="1"/>
  <c r="CP68" i="1"/>
  <c r="CQ68" i="1"/>
  <c r="CR68" i="1"/>
  <c r="CU68" i="1" s="1"/>
  <c r="CP69" i="1"/>
  <c r="CQ69" i="1"/>
  <c r="CR69" i="1"/>
  <c r="DH69" i="1" s="1"/>
  <c r="CP70" i="1"/>
  <c r="CQ70" i="1"/>
  <c r="CR70" i="1"/>
  <c r="CP71" i="1"/>
  <c r="CQ71" i="1"/>
  <c r="CR71" i="1"/>
  <c r="CP72" i="1"/>
  <c r="CQ72" i="1"/>
  <c r="CR72" i="1"/>
  <c r="DK72" i="1" s="1"/>
  <c r="CP73" i="1"/>
  <c r="CQ73" i="1"/>
  <c r="CR73" i="1"/>
  <c r="CP74" i="1"/>
  <c r="CQ74" i="1"/>
  <c r="CR74" i="1"/>
  <c r="CV74" i="1" s="1"/>
  <c r="CP75" i="1"/>
  <c r="CQ75" i="1"/>
  <c r="CR75" i="1"/>
  <c r="DH75" i="1" s="1"/>
  <c r="CP76" i="1"/>
  <c r="CQ76" i="1"/>
  <c r="CR76" i="1"/>
  <c r="DI76" i="1" s="1"/>
  <c r="CP77" i="1"/>
  <c r="CQ77" i="1"/>
  <c r="CR77" i="1"/>
  <c r="CP78" i="1"/>
  <c r="CQ78" i="1"/>
  <c r="CR78" i="1"/>
  <c r="DE78" i="1" s="1"/>
  <c r="CP79" i="1"/>
  <c r="CQ79" i="1"/>
  <c r="CR79" i="1"/>
  <c r="CW79" i="1" s="1"/>
  <c r="CP80" i="1"/>
  <c r="CQ80" i="1"/>
  <c r="CR80" i="1"/>
  <c r="CP81" i="1"/>
  <c r="CQ81" i="1"/>
  <c r="CR81" i="1"/>
  <c r="DB81" i="1" s="1"/>
  <c r="CP82" i="1"/>
  <c r="CQ82" i="1"/>
  <c r="CR82" i="1"/>
  <c r="CZ82" i="1" s="1"/>
  <c r="CP83" i="1"/>
  <c r="CQ83" i="1"/>
  <c r="CR83" i="1"/>
  <c r="DI83" i="1" s="1"/>
  <c r="CP84" i="1"/>
  <c r="CQ84" i="1"/>
  <c r="CR84" i="1"/>
  <c r="DC84" i="1" s="1"/>
  <c r="CP85" i="1"/>
  <c r="CQ85" i="1"/>
  <c r="CR85" i="1"/>
  <c r="DF85" i="1" s="1"/>
  <c r="CP86" i="1"/>
  <c r="CQ86" i="1"/>
  <c r="CR86" i="1"/>
  <c r="CP87" i="1"/>
  <c r="CQ87" i="1"/>
  <c r="CR87" i="1"/>
  <c r="CT87" i="1" s="1"/>
  <c r="CP88" i="1"/>
  <c r="CQ88" i="1"/>
  <c r="CR88" i="1"/>
  <c r="CZ88" i="1" s="1"/>
  <c r="CP89" i="1"/>
  <c r="CQ89" i="1"/>
  <c r="CR89" i="1"/>
  <c r="CP90" i="1"/>
  <c r="CQ90" i="1"/>
  <c r="CR90" i="1"/>
  <c r="CS90" i="1" s="1"/>
  <c r="CP91" i="1"/>
  <c r="CQ91" i="1"/>
  <c r="CR91" i="1"/>
  <c r="CP92" i="1"/>
  <c r="CQ92" i="1"/>
  <c r="CR92" i="1"/>
  <c r="CP93" i="1"/>
  <c r="CQ93" i="1"/>
  <c r="CR93" i="1"/>
  <c r="CZ93" i="1" s="1"/>
  <c r="CP94" i="1"/>
  <c r="CQ94" i="1"/>
  <c r="CR94" i="1"/>
  <c r="CY94" i="1" s="1"/>
  <c r="CP95" i="1"/>
  <c r="CQ95" i="1"/>
  <c r="CR95" i="1"/>
  <c r="DH95" i="1" s="1"/>
  <c r="CP96" i="1"/>
  <c r="CQ96" i="1"/>
  <c r="CR96" i="1"/>
  <c r="CP97" i="1"/>
  <c r="CQ97" i="1"/>
  <c r="CR97" i="1"/>
  <c r="CX97" i="1" s="1"/>
  <c r="CP98" i="1"/>
  <c r="CQ98" i="1"/>
  <c r="CR98" i="1"/>
  <c r="CZ98" i="1" s="1"/>
  <c r="CP99" i="1"/>
  <c r="CQ99" i="1"/>
  <c r="CR99" i="1"/>
  <c r="CP100" i="1"/>
  <c r="CQ100" i="1"/>
  <c r="CR100" i="1"/>
  <c r="CZ100" i="1" s="1"/>
  <c r="CP101" i="1"/>
  <c r="CQ101" i="1"/>
  <c r="CR101" i="1"/>
  <c r="CV101" i="1" s="1"/>
  <c r="CP102" i="1"/>
  <c r="CQ102" i="1"/>
  <c r="CR102" i="1"/>
  <c r="CS102" i="1" s="1"/>
  <c r="CP103" i="1"/>
  <c r="CQ103" i="1"/>
  <c r="CR103" i="1"/>
  <c r="CP104" i="1"/>
  <c r="CQ104" i="1"/>
  <c r="CR104" i="1"/>
  <c r="CU104" i="1" s="1"/>
  <c r="CP105" i="1"/>
  <c r="CQ105" i="1"/>
  <c r="CR105" i="1"/>
  <c r="DB105" i="1" s="1"/>
  <c r="CP106" i="1"/>
  <c r="CQ106" i="1"/>
  <c r="CR106" i="1"/>
  <c r="CY106" i="1" s="1"/>
  <c r="CP107" i="1"/>
  <c r="CQ107" i="1"/>
  <c r="CR107" i="1"/>
  <c r="DE107" i="1" s="1"/>
  <c r="CP108" i="1"/>
  <c r="CQ108" i="1"/>
  <c r="CR108" i="1"/>
  <c r="DJ108" i="1" s="1"/>
  <c r="CP109" i="1"/>
  <c r="CQ109" i="1"/>
  <c r="CR109" i="1"/>
  <c r="DC109" i="1" s="1"/>
  <c r="CP110" i="1"/>
  <c r="CQ110" i="1"/>
  <c r="CR110" i="1"/>
  <c r="CP111" i="1"/>
  <c r="CQ111" i="1"/>
  <c r="CR111" i="1"/>
  <c r="CV111" i="1" s="1"/>
  <c r="CP112" i="1"/>
  <c r="CQ112" i="1"/>
  <c r="CR112" i="1"/>
  <c r="DI112" i="1" s="1"/>
  <c r="CP113" i="1"/>
  <c r="CQ113" i="1"/>
  <c r="CR113" i="1"/>
  <c r="CX113" i="1" s="1"/>
  <c r="CP114" i="1"/>
  <c r="CQ114" i="1"/>
  <c r="CR114" i="1"/>
  <c r="CU114" i="1" s="1"/>
  <c r="CP115" i="1"/>
  <c r="CQ115" i="1"/>
  <c r="CR115" i="1"/>
  <c r="CP116" i="1"/>
  <c r="CQ116" i="1"/>
  <c r="CR116" i="1"/>
  <c r="DH116" i="1" s="1"/>
  <c r="CP117" i="1"/>
  <c r="CQ117" i="1"/>
  <c r="CR117" i="1"/>
  <c r="DB117" i="1" s="1"/>
  <c r="CP118" i="1"/>
  <c r="CQ118" i="1"/>
  <c r="CR118" i="1"/>
  <c r="DG118" i="1" s="1"/>
  <c r="CP119" i="1"/>
  <c r="CQ119" i="1"/>
  <c r="CR119" i="1"/>
  <c r="DH119" i="1" s="1"/>
  <c r="CP120" i="1"/>
  <c r="CQ120" i="1"/>
  <c r="CR120" i="1"/>
  <c r="CY120" i="1" s="1"/>
  <c r="CP121" i="1"/>
  <c r="CQ121" i="1"/>
  <c r="CR121" i="1"/>
  <c r="DC121" i="1" s="1"/>
  <c r="CP122" i="1"/>
  <c r="CQ122" i="1"/>
  <c r="CR122" i="1"/>
  <c r="CP123" i="1"/>
  <c r="CQ123" i="1"/>
  <c r="CR123" i="1"/>
  <c r="CW123" i="1" s="1"/>
  <c r="CP124" i="1"/>
  <c r="CQ124" i="1"/>
  <c r="CR124" i="1"/>
  <c r="DA124" i="1" s="1"/>
  <c r="CP125" i="1"/>
  <c r="CQ125" i="1"/>
  <c r="CR125" i="1"/>
  <c r="DG125" i="1" s="1"/>
  <c r="CP126" i="1"/>
  <c r="CQ126" i="1"/>
  <c r="CR126" i="1"/>
  <c r="CS126" i="1" s="1"/>
  <c r="CP127" i="1"/>
  <c r="CQ127" i="1"/>
  <c r="CR127" i="1"/>
  <c r="CT127" i="1" s="1"/>
  <c r="CP128" i="1"/>
  <c r="CQ128" i="1"/>
  <c r="CR128" i="1"/>
  <c r="CP129" i="1"/>
  <c r="CQ129" i="1"/>
  <c r="CR129" i="1"/>
  <c r="CP130" i="1"/>
  <c r="CQ130" i="1"/>
  <c r="CR130" i="1"/>
  <c r="DH130" i="1" s="1"/>
  <c r="CP131" i="1"/>
  <c r="CQ131" i="1"/>
  <c r="CR131" i="1"/>
  <c r="CP132" i="1"/>
  <c r="CQ132" i="1"/>
  <c r="CR132" i="1"/>
  <c r="CV132" i="1" s="1"/>
  <c r="CP133" i="1"/>
  <c r="CQ133" i="1"/>
  <c r="CR133" i="1"/>
  <c r="CX133" i="1" s="1"/>
  <c r="CP134" i="1"/>
  <c r="CQ134" i="1"/>
  <c r="CR134" i="1"/>
  <c r="CP135" i="1"/>
  <c r="CQ135" i="1"/>
  <c r="CR135" i="1"/>
  <c r="CW135" i="1" s="1"/>
  <c r="CP136" i="1"/>
  <c r="CQ136" i="1"/>
  <c r="CR136" i="1"/>
  <c r="CP137" i="1"/>
  <c r="CQ137" i="1"/>
  <c r="CR137" i="1"/>
  <c r="CP138" i="1"/>
  <c r="CQ138" i="1"/>
  <c r="CR138" i="1"/>
  <c r="CP139" i="1"/>
  <c r="CQ139" i="1"/>
  <c r="CR139" i="1"/>
  <c r="CZ139" i="1" s="1"/>
  <c r="CP140" i="1"/>
  <c r="CQ140" i="1"/>
  <c r="CR140" i="1"/>
  <c r="DE140" i="1" s="1"/>
  <c r="CP141" i="1"/>
  <c r="CQ141" i="1"/>
  <c r="CR141" i="1"/>
  <c r="CP142" i="1"/>
  <c r="CQ142" i="1"/>
  <c r="CR142" i="1"/>
  <c r="CW142" i="1" s="1"/>
  <c r="CP143" i="1"/>
  <c r="CQ143" i="1"/>
  <c r="CR143" i="1"/>
  <c r="DI143" i="1" s="1"/>
  <c r="CP144" i="1"/>
  <c r="CQ144" i="1"/>
  <c r="CR144" i="1"/>
  <c r="DC144" i="1" s="1"/>
  <c r="CP145" i="1"/>
  <c r="CQ145" i="1"/>
  <c r="CR145" i="1"/>
  <c r="CZ145" i="1" s="1"/>
  <c r="CP146" i="1"/>
  <c r="CQ146" i="1"/>
  <c r="CR146" i="1"/>
  <c r="DH146" i="1" s="1"/>
  <c r="CP147" i="1"/>
  <c r="CQ147" i="1"/>
  <c r="CR147" i="1"/>
  <c r="CP148" i="1"/>
  <c r="CQ148" i="1"/>
  <c r="CR148" i="1"/>
  <c r="CT148" i="1" s="1"/>
  <c r="CP149" i="1"/>
  <c r="CQ149" i="1"/>
  <c r="CR149" i="1"/>
  <c r="DH149" i="1" s="1"/>
  <c r="CP150" i="1"/>
  <c r="CQ150" i="1"/>
  <c r="CR150" i="1"/>
  <c r="CS150" i="1" s="1"/>
  <c r="CP151" i="1"/>
  <c r="CQ151" i="1"/>
  <c r="CR151" i="1"/>
  <c r="CZ151" i="1" s="1"/>
  <c r="CP152" i="1"/>
  <c r="CQ152" i="1"/>
  <c r="CR152" i="1"/>
  <c r="CV152" i="1" s="1"/>
  <c r="CP153" i="1"/>
  <c r="CQ153" i="1"/>
  <c r="CR153" i="1"/>
  <c r="CU153" i="1" s="1"/>
  <c r="CP154" i="1"/>
  <c r="CQ154" i="1"/>
  <c r="CR154" i="1"/>
  <c r="DH154" i="1" s="1"/>
  <c r="CP155" i="1"/>
  <c r="CQ155" i="1"/>
  <c r="CR155" i="1"/>
  <c r="CW155" i="1" s="1"/>
  <c r="CP156" i="1"/>
  <c r="CQ156" i="1"/>
  <c r="CR156" i="1"/>
  <c r="CS156" i="1" s="1"/>
  <c r="CP157" i="1"/>
  <c r="CQ157" i="1"/>
  <c r="CR157" i="1"/>
  <c r="CU157" i="1" s="1"/>
  <c r="CP158" i="1"/>
  <c r="CQ158" i="1"/>
  <c r="CR158" i="1"/>
  <c r="CZ158" i="1" s="1"/>
  <c r="CP159" i="1"/>
  <c r="CQ159" i="1"/>
  <c r="CR159" i="1"/>
  <c r="CU159" i="1" s="1"/>
  <c r="CP160" i="1"/>
  <c r="CQ160" i="1"/>
  <c r="CR160" i="1"/>
  <c r="CU160" i="1" s="1"/>
  <c r="CP161" i="1"/>
  <c r="CQ161" i="1"/>
  <c r="CR161" i="1"/>
  <c r="CY161" i="1" s="1"/>
  <c r="CP162" i="1"/>
  <c r="CQ162" i="1"/>
  <c r="CR162" i="1"/>
  <c r="CP163" i="1"/>
  <c r="CQ163" i="1"/>
  <c r="CR163" i="1"/>
  <c r="CS163" i="1" s="1"/>
  <c r="CP164" i="1"/>
  <c r="CQ164" i="1"/>
  <c r="CR164" i="1"/>
  <c r="CZ164" i="1" s="1"/>
  <c r="CP165" i="1"/>
  <c r="CQ165" i="1"/>
  <c r="CR165" i="1"/>
  <c r="CZ165" i="1" s="1"/>
  <c r="CP166" i="1"/>
  <c r="CQ166" i="1"/>
  <c r="CR166" i="1"/>
  <c r="CV166" i="1" s="1"/>
  <c r="CP167" i="1"/>
  <c r="CQ167" i="1"/>
  <c r="CR167" i="1"/>
  <c r="CZ167" i="1" s="1"/>
  <c r="CP168" i="1"/>
  <c r="CQ168" i="1"/>
  <c r="CR168" i="1"/>
  <c r="CS168" i="1" s="1"/>
  <c r="CP169" i="1"/>
  <c r="CQ169" i="1"/>
  <c r="CR169" i="1"/>
  <c r="CZ169" i="1" s="1"/>
  <c r="CP170" i="1"/>
  <c r="CQ170" i="1"/>
  <c r="CR170" i="1"/>
  <c r="CW170" i="1" s="1"/>
  <c r="CP171" i="1"/>
  <c r="CQ171" i="1"/>
  <c r="CR171" i="1"/>
  <c r="CV171" i="1" s="1"/>
  <c r="CP172" i="1"/>
  <c r="CQ172" i="1"/>
  <c r="CR172" i="1"/>
  <c r="CZ172" i="1" s="1"/>
  <c r="CP173" i="1"/>
  <c r="CQ173" i="1"/>
  <c r="CR173" i="1"/>
  <c r="DC173" i="1" s="1"/>
  <c r="CP174" i="1"/>
  <c r="CQ174" i="1"/>
  <c r="CR174" i="1"/>
  <c r="CW174" i="1" s="1"/>
  <c r="CP175" i="1"/>
  <c r="CQ175" i="1"/>
  <c r="CR175" i="1"/>
  <c r="CU175" i="1" s="1"/>
  <c r="CP176" i="1"/>
  <c r="CQ176" i="1"/>
  <c r="CR176" i="1"/>
  <c r="DH176" i="1" s="1"/>
  <c r="CP177" i="1"/>
  <c r="CQ177" i="1"/>
  <c r="CR177" i="1"/>
  <c r="CP178" i="1"/>
  <c r="CQ178" i="1"/>
  <c r="CR178" i="1"/>
  <c r="CX178" i="1" s="1"/>
  <c r="CP179" i="1"/>
  <c r="CQ179" i="1"/>
  <c r="CR179" i="1"/>
  <c r="CU179" i="1" s="1"/>
  <c r="CP180" i="1"/>
  <c r="CQ180" i="1"/>
  <c r="CR180" i="1"/>
  <c r="CW180" i="1" s="1"/>
  <c r="CP181" i="1"/>
  <c r="CQ181" i="1"/>
  <c r="CR181" i="1"/>
  <c r="CP182" i="1"/>
  <c r="CQ182" i="1"/>
  <c r="CR182" i="1"/>
  <c r="CS182" i="1" s="1"/>
  <c r="CP183" i="1"/>
  <c r="CQ183" i="1"/>
  <c r="CR183" i="1"/>
  <c r="CZ183" i="1" s="1"/>
  <c r="CP184" i="1"/>
  <c r="CQ184" i="1"/>
  <c r="CR184" i="1"/>
  <c r="CW184" i="1" s="1"/>
  <c r="CP185" i="1"/>
  <c r="CQ185" i="1"/>
  <c r="CR185" i="1"/>
  <c r="DD185" i="1" s="1"/>
  <c r="CP186" i="1"/>
  <c r="CQ186" i="1"/>
  <c r="CR186" i="1"/>
  <c r="CS186" i="1" s="1"/>
  <c r="CP187" i="1"/>
  <c r="CQ187" i="1"/>
  <c r="CR187" i="1"/>
  <c r="CX187" i="1" s="1"/>
  <c r="CP188" i="1"/>
  <c r="CQ188" i="1"/>
  <c r="CR188" i="1"/>
  <c r="CW188" i="1" s="1"/>
  <c r="CP189" i="1"/>
  <c r="CQ189" i="1"/>
  <c r="CR189" i="1"/>
  <c r="CS189" i="1" s="1"/>
  <c r="CP190" i="1"/>
  <c r="CQ190" i="1"/>
  <c r="CR190" i="1"/>
  <c r="DE190" i="1" s="1"/>
  <c r="CP191" i="1"/>
  <c r="CQ191" i="1"/>
  <c r="CR191" i="1"/>
  <c r="CV191" i="1" s="1"/>
  <c r="CP192" i="1"/>
  <c r="CQ192" i="1"/>
  <c r="CR192" i="1"/>
  <c r="CV192" i="1" s="1"/>
  <c r="CP193" i="1"/>
  <c r="CQ193" i="1"/>
  <c r="CR193" i="1"/>
  <c r="CS193" i="1" s="1"/>
  <c r="CP194" i="1"/>
  <c r="CQ194" i="1"/>
  <c r="CR194" i="1"/>
  <c r="CX194" i="1" s="1"/>
  <c r="CP195" i="1"/>
  <c r="CQ195" i="1"/>
  <c r="CR195" i="1"/>
  <c r="CX195" i="1" s="1"/>
  <c r="CP196" i="1"/>
  <c r="CQ196" i="1"/>
  <c r="CR196" i="1"/>
  <c r="CW196" i="1" s="1"/>
  <c r="CP197" i="1"/>
  <c r="CQ197" i="1"/>
  <c r="CR197" i="1"/>
  <c r="DH197" i="1" s="1"/>
  <c r="CP198" i="1"/>
  <c r="CQ198" i="1"/>
  <c r="CR198" i="1"/>
  <c r="CZ198" i="1" s="1"/>
  <c r="CP199" i="1"/>
  <c r="CQ199" i="1"/>
  <c r="CR199" i="1"/>
  <c r="CU199" i="1" s="1"/>
  <c r="CP200" i="1"/>
  <c r="CQ200" i="1"/>
  <c r="CR200" i="1"/>
  <c r="DH200" i="1" s="1"/>
  <c r="CP201" i="1"/>
  <c r="CQ201" i="1"/>
  <c r="CR201" i="1"/>
  <c r="CV201" i="1" s="1"/>
  <c r="CP202" i="1"/>
  <c r="CQ202" i="1"/>
  <c r="CR202" i="1"/>
  <c r="CS202" i="1" s="1"/>
  <c r="CP203" i="1"/>
  <c r="CQ203" i="1"/>
  <c r="CR203" i="1"/>
  <c r="CU203" i="1" s="1"/>
  <c r="CP204" i="1"/>
  <c r="CQ204" i="1"/>
  <c r="CR204" i="1"/>
  <c r="CU204" i="1" s="1"/>
  <c r="CP205" i="1"/>
  <c r="CQ205" i="1"/>
  <c r="CR205" i="1"/>
  <c r="CZ205" i="1" s="1"/>
  <c r="CP206" i="1"/>
  <c r="CQ206" i="1"/>
  <c r="CR206" i="1"/>
  <c r="DH206" i="1" s="1"/>
  <c r="CP207" i="1"/>
  <c r="CQ207" i="1"/>
  <c r="CR207" i="1"/>
  <c r="CX207" i="1" s="1"/>
  <c r="CP208" i="1"/>
  <c r="CQ208" i="1"/>
  <c r="CR208" i="1"/>
  <c r="DH208" i="1" s="1"/>
  <c r="CP209" i="1"/>
  <c r="CQ209" i="1"/>
  <c r="CR209" i="1"/>
  <c r="CS209" i="1" s="1"/>
  <c r="CP210" i="1"/>
  <c r="CQ210" i="1"/>
  <c r="CR210" i="1"/>
  <c r="CT210" i="1" s="1"/>
  <c r="CP211" i="1"/>
  <c r="CQ211" i="1"/>
  <c r="CR211" i="1"/>
  <c r="DB211" i="1" s="1"/>
  <c r="CP212" i="1"/>
  <c r="CQ212" i="1" s="1"/>
  <c r="CR212" i="1" s="1"/>
  <c r="CU212" i="1" s="1"/>
  <c r="CP213" i="1"/>
  <c r="CQ213" i="1" s="1"/>
  <c r="CR213" i="1" s="1"/>
  <c r="DD213" i="1" s="1"/>
  <c r="CP214" i="1"/>
  <c r="BP12" i="1"/>
  <c r="BQ12" i="1"/>
  <c r="BS12" i="1"/>
  <c r="BF127" i="1" l="1"/>
  <c r="F106" i="6"/>
  <c r="L106" i="6" s="1"/>
  <c r="BU132" i="1"/>
  <c r="M111" i="6"/>
  <c r="Q111" i="6" s="1"/>
  <c r="BU128" i="1"/>
  <c r="M107" i="6"/>
  <c r="Q107" i="6" s="1"/>
  <c r="BU124" i="1"/>
  <c r="M103" i="6"/>
  <c r="Q103" i="6" s="1"/>
  <c r="BU120" i="1"/>
  <c r="M99" i="6"/>
  <c r="Q99" i="6" s="1"/>
  <c r="EN211" i="1"/>
  <c r="ER211" i="1"/>
  <c r="EV211" i="1"/>
  <c r="EZ211" i="1"/>
  <c r="FD211" i="1"/>
  <c r="FH211" i="1"/>
  <c r="EX211" i="1"/>
  <c r="FF211" i="1"/>
  <c r="EU211" i="1"/>
  <c r="FG211" i="1"/>
  <c r="ES211" i="1"/>
  <c r="EW211" i="1"/>
  <c r="FA211" i="1"/>
  <c r="FE211" i="1"/>
  <c r="FI211" i="1"/>
  <c r="ET211" i="1"/>
  <c r="FB211" i="1"/>
  <c r="FJ211" i="1"/>
  <c r="EQ211" i="1"/>
  <c r="EY211" i="1"/>
  <c r="FC211" i="1"/>
  <c r="EN207" i="1"/>
  <c r="ET207" i="1"/>
  <c r="EX207" i="1"/>
  <c r="FB207" i="1"/>
  <c r="FF207" i="1"/>
  <c r="FJ207" i="1"/>
  <c r="EQ207" i="1"/>
  <c r="EU207" i="1"/>
  <c r="EY207" i="1"/>
  <c r="FC207" i="1"/>
  <c r="FG207" i="1"/>
  <c r="ER207" i="1"/>
  <c r="EZ207" i="1"/>
  <c r="FH207" i="1"/>
  <c r="EV207" i="1"/>
  <c r="FE207" i="1"/>
  <c r="ES207" i="1"/>
  <c r="FA207" i="1"/>
  <c r="FI207" i="1"/>
  <c r="EW207" i="1"/>
  <c r="FD207" i="1"/>
  <c r="EN203" i="1"/>
  <c r="ES203" i="1"/>
  <c r="EW203" i="1"/>
  <c r="FA203" i="1"/>
  <c r="FE203" i="1"/>
  <c r="FI203" i="1"/>
  <c r="ET203" i="1"/>
  <c r="EX203" i="1"/>
  <c r="FB203" i="1"/>
  <c r="FF203" i="1"/>
  <c r="FJ203" i="1"/>
  <c r="EQ203" i="1"/>
  <c r="EU203" i="1"/>
  <c r="EY203" i="1"/>
  <c r="FC203" i="1"/>
  <c r="FG203" i="1"/>
  <c r="EZ203" i="1"/>
  <c r="FH203" i="1"/>
  <c r="FD203" i="1"/>
  <c r="ER203" i="1"/>
  <c r="EV203" i="1"/>
  <c r="EN199" i="1"/>
  <c r="ES199" i="1"/>
  <c r="EW199" i="1"/>
  <c r="FA199" i="1"/>
  <c r="FE199" i="1"/>
  <c r="FI199" i="1"/>
  <c r="ET199" i="1"/>
  <c r="EX199" i="1"/>
  <c r="FB199" i="1"/>
  <c r="FF199" i="1"/>
  <c r="FJ199" i="1"/>
  <c r="EQ199" i="1"/>
  <c r="EU199" i="1"/>
  <c r="EY199" i="1"/>
  <c r="FC199" i="1"/>
  <c r="FG199" i="1"/>
  <c r="EZ199" i="1"/>
  <c r="FH199" i="1"/>
  <c r="FD199" i="1"/>
  <c r="ER199" i="1"/>
  <c r="EV199" i="1"/>
  <c r="EN195" i="1"/>
  <c r="ES195" i="1"/>
  <c r="EW195" i="1"/>
  <c r="FA195" i="1"/>
  <c r="FE195" i="1"/>
  <c r="FI195" i="1"/>
  <c r="ET195" i="1"/>
  <c r="EX195" i="1"/>
  <c r="FB195" i="1"/>
  <c r="FF195" i="1"/>
  <c r="FJ195" i="1"/>
  <c r="EQ195" i="1"/>
  <c r="EU195" i="1"/>
  <c r="EY195" i="1"/>
  <c r="FC195" i="1"/>
  <c r="FG195" i="1"/>
  <c r="EZ195" i="1"/>
  <c r="FD195" i="1"/>
  <c r="EV195" i="1"/>
  <c r="ER195" i="1"/>
  <c r="FH195" i="1"/>
  <c r="EN191" i="1"/>
  <c r="ES191" i="1"/>
  <c r="EW191" i="1"/>
  <c r="FA191" i="1"/>
  <c r="FE191" i="1"/>
  <c r="FI191" i="1"/>
  <c r="ET191" i="1"/>
  <c r="EX191" i="1"/>
  <c r="FB191" i="1"/>
  <c r="FF191" i="1"/>
  <c r="FJ191" i="1"/>
  <c r="EQ191" i="1"/>
  <c r="EU191" i="1"/>
  <c r="EY191" i="1"/>
  <c r="FC191" i="1"/>
  <c r="FG191" i="1"/>
  <c r="EZ191" i="1"/>
  <c r="EV191" i="1"/>
  <c r="FD191" i="1"/>
  <c r="ER191" i="1"/>
  <c r="FH191" i="1"/>
  <c r="EN187" i="1"/>
  <c r="ES187" i="1"/>
  <c r="EW187" i="1"/>
  <c r="FA187" i="1"/>
  <c r="FE187" i="1"/>
  <c r="FI187" i="1"/>
  <c r="ET187" i="1"/>
  <c r="EX187" i="1"/>
  <c r="FB187" i="1"/>
  <c r="FF187" i="1"/>
  <c r="FJ187" i="1"/>
  <c r="EQ187" i="1"/>
  <c r="EU187" i="1"/>
  <c r="EY187" i="1"/>
  <c r="FC187" i="1"/>
  <c r="FG187" i="1"/>
  <c r="EZ187" i="1"/>
  <c r="FD187" i="1"/>
  <c r="EV187" i="1"/>
  <c r="ER187" i="1"/>
  <c r="FH187" i="1"/>
  <c r="EN183" i="1"/>
  <c r="ES183" i="1"/>
  <c r="EW183" i="1"/>
  <c r="FA183" i="1"/>
  <c r="FE183" i="1"/>
  <c r="FI183" i="1"/>
  <c r="ET183" i="1"/>
  <c r="EX183" i="1"/>
  <c r="FB183" i="1"/>
  <c r="FF183" i="1"/>
  <c r="FJ183" i="1"/>
  <c r="EQ183" i="1"/>
  <c r="EU183" i="1"/>
  <c r="EY183" i="1"/>
  <c r="FC183" i="1"/>
  <c r="FG183" i="1"/>
  <c r="EZ183" i="1"/>
  <c r="EV183" i="1"/>
  <c r="FD183" i="1"/>
  <c r="ER183" i="1"/>
  <c r="FH183" i="1"/>
  <c r="EN179" i="1"/>
  <c r="ES179" i="1"/>
  <c r="EW179" i="1"/>
  <c r="FA179" i="1"/>
  <c r="FE179" i="1"/>
  <c r="FI179" i="1"/>
  <c r="ET179" i="1"/>
  <c r="EX179" i="1"/>
  <c r="FB179" i="1"/>
  <c r="FF179" i="1"/>
  <c r="FJ179" i="1"/>
  <c r="EQ179" i="1"/>
  <c r="EU179" i="1"/>
  <c r="EY179" i="1"/>
  <c r="FC179" i="1"/>
  <c r="FG179" i="1"/>
  <c r="EZ179" i="1"/>
  <c r="FD179" i="1"/>
  <c r="ER179" i="1"/>
  <c r="FH179" i="1"/>
  <c r="EV179" i="1"/>
  <c r="EN175" i="1"/>
  <c r="ES175" i="1"/>
  <c r="EW175" i="1"/>
  <c r="FA175" i="1"/>
  <c r="FE175" i="1"/>
  <c r="FI175" i="1"/>
  <c r="ET175" i="1"/>
  <c r="EX175" i="1"/>
  <c r="FB175" i="1"/>
  <c r="FF175" i="1"/>
  <c r="FJ175" i="1"/>
  <c r="EQ175" i="1"/>
  <c r="EU175" i="1"/>
  <c r="EY175" i="1"/>
  <c r="FC175" i="1"/>
  <c r="FG175" i="1"/>
  <c r="EZ175" i="1"/>
  <c r="EV175" i="1"/>
  <c r="FD175" i="1"/>
  <c r="ER175" i="1"/>
  <c r="FH175" i="1"/>
  <c r="EN171" i="1"/>
  <c r="ES171" i="1"/>
  <c r="EW171" i="1"/>
  <c r="FA171" i="1"/>
  <c r="FE171" i="1"/>
  <c r="FI171" i="1"/>
  <c r="ET171" i="1"/>
  <c r="EX171" i="1"/>
  <c r="FB171" i="1"/>
  <c r="FF171" i="1"/>
  <c r="FJ171" i="1"/>
  <c r="EQ171" i="1"/>
  <c r="EU171" i="1"/>
  <c r="EY171" i="1"/>
  <c r="FC171" i="1"/>
  <c r="FG171" i="1"/>
  <c r="EZ171" i="1"/>
  <c r="EV171" i="1"/>
  <c r="FD171" i="1"/>
  <c r="ER171" i="1"/>
  <c r="FH171" i="1"/>
  <c r="EN167" i="1"/>
  <c r="ES167" i="1"/>
  <c r="EW167" i="1"/>
  <c r="FA167" i="1"/>
  <c r="FE167" i="1"/>
  <c r="FI167" i="1"/>
  <c r="ET167" i="1"/>
  <c r="EX167" i="1"/>
  <c r="FB167" i="1"/>
  <c r="FF167" i="1"/>
  <c r="FJ167" i="1"/>
  <c r="EQ167" i="1"/>
  <c r="EU167" i="1"/>
  <c r="EY167" i="1"/>
  <c r="FC167" i="1"/>
  <c r="FG167" i="1"/>
  <c r="EZ167" i="1"/>
  <c r="FD167" i="1"/>
  <c r="EV167" i="1"/>
  <c r="ER167" i="1"/>
  <c r="FH167" i="1"/>
  <c r="EN163" i="1"/>
  <c r="ES163" i="1"/>
  <c r="EW163" i="1"/>
  <c r="FA163" i="1"/>
  <c r="FE163" i="1"/>
  <c r="FI163" i="1"/>
  <c r="ET163" i="1"/>
  <c r="EX163" i="1"/>
  <c r="FB163" i="1"/>
  <c r="FF163" i="1"/>
  <c r="FJ163" i="1"/>
  <c r="EQ163" i="1"/>
  <c r="EU163" i="1"/>
  <c r="EY163" i="1"/>
  <c r="FC163" i="1"/>
  <c r="FG163" i="1"/>
  <c r="EZ163" i="1"/>
  <c r="FD163" i="1"/>
  <c r="ER163" i="1"/>
  <c r="FH163" i="1"/>
  <c r="EV163" i="1"/>
  <c r="EN159" i="1"/>
  <c r="ES159" i="1"/>
  <c r="EW159" i="1"/>
  <c r="FA159" i="1"/>
  <c r="FE159" i="1"/>
  <c r="FI159" i="1"/>
  <c r="ET159" i="1"/>
  <c r="EX159" i="1"/>
  <c r="FB159" i="1"/>
  <c r="FF159" i="1"/>
  <c r="FJ159" i="1"/>
  <c r="EQ159" i="1"/>
  <c r="EU159" i="1"/>
  <c r="EY159" i="1"/>
  <c r="FC159" i="1"/>
  <c r="FG159" i="1"/>
  <c r="EZ159" i="1"/>
  <c r="FD159" i="1"/>
  <c r="ER159" i="1"/>
  <c r="FH159" i="1"/>
  <c r="EV159" i="1"/>
  <c r="EN155" i="1"/>
  <c r="ES155" i="1"/>
  <c r="EW155" i="1"/>
  <c r="FA155" i="1"/>
  <c r="FE155" i="1"/>
  <c r="FI155" i="1"/>
  <c r="ET155" i="1"/>
  <c r="EX155" i="1"/>
  <c r="FB155" i="1"/>
  <c r="FF155" i="1"/>
  <c r="FJ155" i="1"/>
  <c r="EQ155" i="1"/>
  <c r="EU155" i="1"/>
  <c r="EY155" i="1"/>
  <c r="FC155" i="1"/>
  <c r="FG155" i="1"/>
  <c r="EZ155" i="1"/>
  <c r="FD155" i="1"/>
  <c r="ER155" i="1"/>
  <c r="FH155" i="1"/>
  <c r="EV155" i="1"/>
  <c r="EN151" i="1"/>
  <c r="ET151" i="1"/>
  <c r="EX151" i="1"/>
  <c r="FB151" i="1"/>
  <c r="FF151" i="1"/>
  <c r="FJ151" i="1"/>
  <c r="EQ151" i="1"/>
  <c r="EU151" i="1"/>
  <c r="EY151" i="1"/>
  <c r="FC151" i="1"/>
  <c r="FG151" i="1"/>
  <c r="ER151" i="1"/>
  <c r="EZ151" i="1"/>
  <c r="FH151" i="1"/>
  <c r="ES151" i="1"/>
  <c r="FA151" i="1"/>
  <c r="FI151" i="1"/>
  <c r="EV151" i="1"/>
  <c r="FD151" i="1"/>
  <c r="EW151" i="1"/>
  <c r="FE151" i="1"/>
  <c r="EN147" i="1"/>
  <c r="ET147" i="1"/>
  <c r="EX147" i="1"/>
  <c r="FB147" i="1"/>
  <c r="FF147" i="1"/>
  <c r="FJ147" i="1"/>
  <c r="EQ147" i="1"/>
  <c r="EU147" i="1"/>
  <c r="EY147" i="1"/>
  <c r="FC147" i="1"/>
  <c r="FG147" i="1"/>
  <c r="ER147" i="1"/>
  <c r="EV147" i="1"/>
  <c r="EZ147" i="1"/>
  <c r="FD147" i="1"/>
  <c r="FH147" i="1"/>
  <c r="EW147" i="1"/>
  <c r="FA147" i="1"/>
  <c r="FE147" i="1"/>
  <c r="ES147" i="1"/>
  <c r="FI147" i="1"/>
  <c r="EN143" i="1"/>
  <c r="ET143" i="1"/>
  <c r="EX143" i="1"/>
  <c r="FB143" i="1"/>
  <c r="FF143" i="1"/>
  <c r="FJ143" i="1"/>
  <c r="EQ143" i="1"/>
  <c r="EU143" i="1"/>
  <c r="EY143" i="1"/>
  <c r="FC143" i="1"/>
  <c r="FG143" i="1"/>
  <c r="ER143" i="1"/>
  <c r="EV143" i="1"/>
  <c r="EZ143" i="1"/>
  <c r="FD143" i="1"/>
  <c r="FH143" i="1"/>
  <c r="EW143" i="1"/>
  <c r="FA143" i="1"/>
  <c r="FE143" i="1"/>
  <c r="ES143" i="1"/>
  <c r="FI143" i="1"/>
  <c r="EN139" i="1"/>
  <c r="ET139" i="1"/>
  <c r="EX139" i="1"/>
  <c r="FB139" i="1"/>
  <c r="FF139" i="1"/>
  <c r="FJ139" i="1"/>
  <c r="EQ139" i="1"/>
  <c r="EU139" i="1"/>
  <c r="EY139" i="1"/>
  <c r="FC139" i="1"/>
  <c r="FG139" i="1"/>
  <c r="ER139" i="1"/>
  <c r="EV139" i="1"/>
  <c r="EZ139" i="1"/>
  <c r="FD139" i="1"/>
  <c r="FH139" i="1"/>
  <c r="EW139" i="1"/>
  <c r="FA139" i="1"/>
  <c r="FE139" i="1"/>
  <c r="ES139" i="1"/>
  <c r="FI139" i="1"/>
  <c r="EN135" i="1"/>
  <c r="ET135" i="1"/>
  <c r="EX135" i="1"/>
  <c r="FB135" i="1"/>
  <c r="FF135" i="1"/>
  <c r="FJ135" i="1"/>
  <c r="EQ135" i="1"/>
  <c r="EU135" i="1"/>
  <c r="EY135" i="1"/>
  <c r="FC135" i="1"/>
  <c r="FG135" i="1"/>
  <c r="ER135" i="1"/>
  <c r="EV135" i="1"/>
  <c r="EZ135" i="1"/>
  <c r="FD135" i="1"/>
  <c r="FH135" i="1"/>
  <c r="EW135" i="1"/>
  <c r="FA135" i="1"/>
  <c r="FE135" i="1"/>
  <c r="FI135" i="1"/>
  <c r="ES135" i="1"/>
  <c r="EN131" i="1"/>
  <c r="ET131" i="1"/>
  <c r="EX131" i="1"/>
  <c r="FB131" i="1"/>
  <c r="FF131" i="1"/>
  <c r="FJ131" i="1"/>
  <c r="EQ131" i="1"/>
  <c r="EU131" i="1"/>
  <c r="EY131" i="1"/>
  <c r="FC131" i="1"/>
  <c r="FG131" i="1"/>
  <c r="ER131" i="1"/>
  <c r="EV131" i="1"/>
  <c r="EZ131" i="1"/>
  <c r="FD131" i="1"/>
  <c r="FH131" i="1"/>
  <c r="EW131" i="1"/>
  <c r="FA131" i="1"/>
  <c r="FE131" i="1"/>
  <c r="ES131" i="1"/>
  <c r="FI131" i="1"/>
  <c r="EN127" i="1"/>
  <c r="ET127" i="1"/>
  <c r="EX127" i="1"/>
  <c r="FB127" i="1"/>
  <c r="FF127" i="1"/>
  <c r="FJ127" i="1"/>
  <c r="EQ127" i="1"/>
  <c r="EU127" i="1"/>
  <c r="EY127" i="1"/>
  <c r="FC127" i="1"/>
  <c r="FG127" i="1"/>
  <c r="ER127" i="1"/>
  <c r="EV127" i="1"/>
  <c r="EZ127" i="1"/>
  <c r="FD127" i="1"/>
  <c r="FH127" i="1"/>
  <c r="EW127" i="1"/>
  <c r="FA127" i="1"/>
  <c r="FE127" i="1"/>
  <c r="ES127" i="1"/>
  <c r="FI127" i="1"/>
  <c r="EN123" i="1"/>
  <c r="ET123" i="1"/>
  <c r="EX123" i="1"/>
  <c r="EQ123" i="1"/>
  <c r="EU123" i="1"/>
  <c r="EY123" i="1"/>
  <c r="FC123" i="1"/>
  <c r="FG123" i="1"/>
  <c r="ER123" i="1"/>
  <c r="EV123" i="1"/>
  <c r="EZ123" i="1"/>
  <c r="FD123" i="1"/>
  <c r="FH123" i="1"/>
  <c r="FB123" i="1"/>
  <c r="FJ123" i="1"/>
  <c r="ES123" i="1"/>
  <c r="FE123" i="1"/>
  <c r="EW123" i="1"/>
  <c r="FF123" i="1"/>
  <c r="FA123" i="1"/>
  <c r="FI123" i="1"/>
  <c r="EN119" i="1"/>
  <c r="ET119" i="1"/>
  <c r="EX119" i="1"/>
  <c r="FB119" i="1"/>
  <c r="FF119" i="1"/>
  <c r="FJ119" i="1"/>
  <c r="EQ119" i="1"/>
  <c r="EU119" i="1"/>
  <c r="EY119" i="1"/>
  <c r="FC119" i="1"/>
  <c r="FG119" i="1"/>
  <c r="ER119" i="1"/>
  <c r="EV119" i="1"/>
  <c r="EZ119" i="1"/>
  <c r="FD119" i="1"/>
  <c r="FH119" i="1"/>
  <c r="FE119" i="1"/>
  <c r="ES119" i="1"/>
  <c r="FI119" i="1"/>
  <c r="EW119" i="1"/>
  <c r="FA119" i="1"/>
  <c r="EN115" i="1"/>
  <c r="ET115" i="1"/>
  <c r="EX115" i="1"/>
  <c r="FB115" i="1"/>
  <c r="FF115" i="1"/>
  <c r="FJ115" i="1"/>
  <c r="EQ115" i="1"/>
  <c r="EU115" i="1"/>
  <c r="EY115" i="1"/>
  <c r="FC115" i="1"/>
  <c r="FG115" i="1"/>
  <c r="ER115" i="1"/>
  <c r="EV115" i="1"/>
  <c r="EZ115" i="1"/>
  <c r="FD115" i="1"/>
  <c r="FH115" i="1"/>
  <c r="FE115" i="1"/>
  <c r="ES115" i="1"/>
  <c r="FI115" i="1"/>
  <c r="EW115" i="1"/>
  <c r="FA115" i="1"/>
  <c r="EN111" i="1"/>
  <c r="ET111" i="1"/>
  <c r="EX111" i="1"/>
  <c r="FB111" i="1"/>
  <c r="FF111" i="1"/>
  <c r="FJ111" i="1"/>
  <c r="EQ111" i="1"/>
  <c r="EU111" i="1"/>
  <c r="EY111" i="1"/>
  <c r="FC111" i="1"/>
  <c r="FG111" i="1"/>
  <c r="ER111" i="1"/>
  <c r="EV111" i="1"/>
  <c r="EZ111" i="1"/>
  <c r="FD111" i="1"/>
  <c r="FH111" i="1"/>
  <c r="FE111" i="1"/>
  <c r="ES111" i="1"/>
  <c r="FI111" i="1"/>
  <c r="EW111" i="1"/>
  <c r="FA111" i="1"/>
  <c r="EN107" i="1"/>
  <c r="ET107" i="1"/>
  <c r="EX107" i="1"/>
  <c r="FB107" i="1"/>
  <c r="FF107" i="1"/>
  <c r="FJ107" i="1"/>
  <c r="EQ107" i="1"/>
  <c r="EU107" i="1"/>
  <c r="EY107" i="1"/>
  <c r="FC107" i="1"/>
  <c r="FG107" i="1"/>
  <c r="ER107" i="1"/>
  <c r="EV107" i="1"/>
  <c r="EZ107" i="1"/>
  <c r="FD107" i="1"/>
  <c r="FH107" i="1"/>
  <c r="FE107" i="1"/>
  <c r="ES107" i="1"/>
  <c r="FI107" i="1"/>
  <c r="EW107" i="1"/>
  <c r="FA107" i="1"/>
  <c r="EN103" i="1"/>
  <c r="ET103" i="1"/>
  <c r="EX103" i="1"/>
  <c r="FB103" i="1"/>
  <c r="FF103" i="1"/>
  <c r="FJ103" i="1"/>
  <c r="EQ103" i="1"/>
  <c r="EU103" i="1"/>
  <c r="EY103" i="1"/>
  <c r="FC103" i="1"/>
  <c r="FG103" i="1"/>
  <c r="ER103" i="1"/>
  <c r="EV103" i="1"/>
  <c r="EZ103" i="1"/>
  <c r="FD103" i="1"/>
  <c r="FH103" i="1"/>
  <c r="FE103" i="1"/>
  <c r="ES103" i="1"/>
  <c r="FI103" i="1"/>
  <c r="EW103" i="1"/>
  <c r="FA103" i="1"/>
  <c r="EN99" i="1"/>
  <c r="ET99" i="1"/>
  <c r="EQ99" i="1"/>
  <c r="EU99" i="1"/>
  <c r="ER99" i="1"/>
  <c r="EX99" i="1"/>
  <c r="FB99" i="1"/>
  <c r="FF99" i="1"/>
  <c r="FJ99" i="1"/>
  <c r="ES99" i="1"/>
  <c r="EY99" i="1"/>
  <c r="FC99" i="1"/>
  <c r="FG99" i="1"/>
  <c r="EV99" i="1"/>
  <c r="EZ99" i="1"/>
  <c r="FD99" i="1"/>
  <c r="FH99" i="1"/>
  <c r="FE99" i="1"/>
  <c r="FI99" i="1"/>
  <c r="EW99" i="1"/>
  <c r="FA99" i="1"/>
  <c r="EN95" i="1"/>
  <c r="ET95" i="1"/>
  <c r="EX95" i="1"/>
  <c r="FB95" i="1"/>
  <c r="FF95" i="1"/>
  <c r="FJ95" i="1"/>
  <c r="EQ95" i="1"/>
  <c r="EU95" i="1"/>
  <c r="EY95" i="1"/>
  <c r="FC95" i="1"/>
  <c r="FG95" i="1"/>
  <c r="ER95" i="1"/>
  <c r="EV95" i="1"/>
  <c r="EZ95" i="1"/>
  <c r="FD95" i="1"/>
  <c r="FH95" i="1"/>
  <c r="ES95" i="1"/>
  <c r="FI95" i="1"/>
  <c r="EW95" i="1"/>
  <c r="FA95" i="1"/>
  <c r="FE95" i="1"/>
  <c r="EN91" i="1"/>
  <c r="ET91" i="1"/>
  <c r="EX91" i="1"/>
  <c r="FB91" i="1"/>
  <c r="FF91" i="1"/>
  <c r="FJ91" i="1"/>
  <c r="EQ91" i="1"/>
  <c r="EU91" i="1"/>
  <c r="EY91" i="1"/>
  <c r="FC91" i="1"/>
  <c r="FG91" i="1"/>
  <c r="ER91" i="1"/>
  <c r="EV91" i="1"/>
  <c r="EZ91" i="1"/>
  <c r="FD91" i="1"/>
  <c r="FH91" i="1"/>
  <c r="ES91" i="1"/>
  <c r="FI91" i="1"/>
  <c r="EW91" i="1"/>
  <c r="FA91" i="1"/>
  <c r="FE91" i="1"/>
  <c r="EN87" i="1"/>
  <c r="ET87" i="1"/>
  <c r="EX87" i="1"/>
  <c r="FB87" i="1"/>
  <c r="FF87" i="1"/>
  <c r="FJ87" i="1"/>
  <c r="EQ87" i="1"/>
  <c r="EU87" i="1"/>
  <c r="EY87" i="1"/>
  <c r="FC87" i="1"/>
  <c r="FG87" i="1"/>
  <c r="ER87" i="1"/>
  <c r="EV87" i="1"/>
  <c r="EZ87" i="1"/>
  <c r="FD87" i="1"/>
  <c r="FH87" i="1"/>
  <c r="ES87" i="1"/>
  <c r="FI87" i="1"/>
  <c r="EW87" i="1"/>
  <c r="FA87" i="1"/>
  <c r="FE87" i="1"/>
  <c r="EN83" i="1"/>
  <c r="ET83" i="1"/>
  <c r="EX83" i="1"/>
  <c r="FB83" i="1"/>
  <c r="FF83" i="1"/>
  <c r="FJ83" i="1"/>
  <c r="EQ83" i="1"/>
  <c r="EU83" i="1"/>
  <c r="EY83" i="1"/>
  <c r="FC83" i="1"/>
  <c r="FG83" i="1"/>
  <c r="ER83" i="1"/>
  <c r="EV83" i="1"/>
  <c r="EZ83" i="1"/>
  <c r="FD83" i="1"/>
  <c r="FH83" i="1"/>
  <c r="ES83" i="1"/>
  <c r="FI83" i="1"/>
  <c r="EW83" i="1"/>
  <c r="FA83" i="1"/>
  <c r="FE83" i="1"/>
  <c r="EN79" i="1"/>
  <c r="ET79" i="1"/>
  <c r="EX79" i="1"/>
  <c r="FB79" i="1"/>
  <c r="FF79" i="1"/>
  <c r="FJ79" i="1"/>
  <c r="EQ79" i="1"/>
  <c r="EU79" i="1"/>
  <c r="EY79" i="1"/>
  <c r="FC79" i="1"/>
  <c r="FG79" i="1"/>
  <c r="ER79" i="1"/>
  <c r="EV79" i="1"/>
  <c r="EZ79" i="1"/>
  <c r="FD79" i="1"/>
  <c r="FH79" i="1"/>
  <c r="ES79" i="1"/>
  <c r="FI79" i="1"/>
  <c r="EW79" i="1"/>
  <c r="FA79" i="1"/>
  <c r="FE79" i="1"/>
  <c r="EN75" i="1"/>
  <c r="ET75" i="1"/>
  <c r="EX75" i="1"/>
  <c r="FB75" i="1"/>
  <c r="FF75" i="1"/>
  <c r="FJ75" i="1"/>
  <c r="EQ75" i="1"/>
  <c r="EU75" i="1"/>
  <c r="EY75" i="1"/>
  <c r="FC75" i="1"/>
  <c r="FG75" i="1"/>
  <c r="ER75" i="1"/>
  <c r="EV75" i="1"/>
  <c r="EZ75" i="1"/>
  <c r="FD75" i="1"/>
  <c r="FH75" i="1"/>
  <c r="ES75" i="1"/>
  <c r="FI75" i="1"/>
  <c r="EW75" i="1"/>
  <c r="FA75" i="1"/>
  <c r="FE75" i="1"/>
  <c r="EN71" i="1"/>
  <c r="ET71" i="1"/>
  <c r="EX71" i="1"/>
  <c r="FB71" i="1"/>
  <c r="FF71" i="1"/>
  <c r="FJ71" i="1"/>
  <c r="EQ71" i="1"/>
  <c r="EU71" i="1"/>
  <c r="EY71" i="1"/>
  <c r="FC71" i="1"/>
  <c r="FG71" i="1"/>
  <c r="ER71" i="1"/>
  <c r="EV71" i="1"/>
  <c r="EZ71" i="1"/>
  <c r="FD71" i="1"/>
  <c r="FH71" i="1"/>
  <c r="ES71" i="1"/>
  <c r="FI71" i="1"/>
  <c r="EW71" i="1"/>
  <c r="FA71" i="1"/>
  <c r="FE71" i="1"/>
  <c r="EN67" i="1"/>
  <c r="ES67" i="1"/>
  <c r="EW67" i="1"/>
  <c r="FA67" i="1"/>
  <c r="FE67" i="1"/>
  <c r="FI67" i="1"/>
  <c r="ET67" i="1"/>
  <c r="EX67" i="1"/>
  <c r="FB67" i="1"/>
  <c r="FF67" i="1"/>
  <c r="FJ67" i="1"/>
  <c r="EQ67" i="1"/>
  <c r="EU67" i="1"/>
  <c r="EY67" i="1"/>
  <c r="FC67" i="1"/>
  <c r="FG67" i="1"/>
  <c r="ER67" i="1"/>
  <c r="FH67" i="1"/>
  <c r="EV67" i="1"/>
  <c r="EZ67" i="1"/>
  <c r="FD67" i="1"/>
  <c r="EN63" i="1"/>
  <c r="ES63" i="1"/>
  <c r="EW63" i="1"/>
  <c r="FA63" i="1"/>
  <c r="FE63" i="1"/>
  <c r="FI63" i="1"/>
  <c r="ET63" i="1"/>
  <c r="EX63" i="1"/>
  <c r="FB63" i="1"/>
  <c r="FF63" i="1"/>
  <c r="FJ63" i="1"/>
  <c r="EQ63" i="1"/>
  <c r="EU63" i="1"/>
  <c r="EY63" i="1"/>
  <c r="FC63" i="1"/>
  <c r="FG63" i="1"/>
  <c r="ER63" i="1"/>
  <c r="FH63" i="1"/>
  <c r="EV63" i="1"/>
  <c r="EZ63" i="1"/>
  <c r="FD63" i="1"/>
  <c r="EN59" i="1"/>
  <c r="ES59" i="1"/>
  <c r="EW59" i="1"/>
  <c r="FA59" i="1"/>
  <c r="FE59" i="1"/>
  <c r="FI59" i="1"/>
  <c r="ET59" i="1"/>
  <c r="EX59" i="1"/>
  <c r="FB59" i="1"/>
  <c r="FF59" i="1"/>
  <c r="FJ59" i="1"/>
  <c r="EQ59" i="1"/>
  <c r="EU59" i="1"/>
  <c r="EY59" i="1"/>
  <c r="FC59" i="1"/>
  <c r="FG59" i="1"/>
  <c r="ER59" i="1"/>
  <c r="FH59" i="1"/>
  <c r="EV59" i="1"/>
  <c r="EZ59" i="1"/>
  <c r="FD59" i="1"/>
  <c r="EN55" i="1"/>
  <c r="ET55" i="1"/>
  <c r="EX55" i="1"/>
  <c r="FB55" i="1"/>
  <c r="FF55" i="1"/>
  <c r="FJ55" i="1"/>
  <c r="EQ55" i="1"/>
  <c r="EU55" i="1"/>
  <c r="EY55" i="1"/>
  <c r="FC55" i="1"/>
  <c r="FG55" i="1"/>
  <c r="ER55" i="1"/>
  <c r="EV55" i="1"/>
  <c r="EZ55" i="1"/>
  <c r="FD55" i="1"/>
  <c r="FH55" i="1"/>
  <c r="ES55" i="1"/>
  <c r="FI55" i="1"/>
  <c r="EW55" i="1"/>
  <c r="FA55" i="1"/>
  <c r="FE55" i="1"/>
  <c r="EN51" i="1"/>
  <c r="ET51" i="1"/>
  <c r="EX51" i="1"/>
  <c r="FB51" i="1"/>
  <c r="FF51" i="1"/>
  <c r="FJ51" i="1"/>
  <c r="EQ51" i="1"/>
  <c r="EU51" i="1"/>
  <c r="EY51" i="1"/>
  <c r="FC51" i="1"/>
  <c r="FG51" i="1"/>
  <c r="ER51" i="1"/>
  <c r="EV51" i="1"/>
  <c r="EZ51" i="1"/>
  <c r="FD51" i="1"/>
  <c r="FH51" i="1"/>
  <c r="ES51" i="1"/>
  <c r="FI51" i="1"/>
  <c r="EW51" i="1"/>
  <c r="FA51" i="1"/>
  <c r="FE51" i="1"/>
  <c r="EN47" i="1"/>
  <c r="ET47" i="1"/>
  <c r="EX47" i="1"/>
  <c r="FB47" i="1"/>
  <c r="FF47" i="1"/>
  <c r="FJ47" i="1"/>
  <c r="EQ47" i="1"/>
  <c r="EU47" i="1"/>
  <c r="EY47" i="1"/>
  <c r="FC47" i="1"/>
  <c r="FG47" i="1"/>
  <c r="ER47" i="1"/>
  <c r="EV47" i="1"/>
  <c r="EZ47" i="1"/>
  <c r="FD47" i="1"/>
  <c r="FH47" i="1"/>
  <c r="ES47" i="1"/>
  <c r="FI47" i="1"/>
  <c r="EW47" i="1"/>
  <c r="FA47" i="1"/>
  <c r="FE47" i="1"/>
  <c r="EN43" i="1"/>
  <c r="EQ43" i="1"/>
  <c r="EU43" i="1"/>
  <c r="EY43" i="1"/>
  <c r="FC43" i="1"/>
  <c r="FG43" i="1"/>
  <c r="ER43" i="1"/>
  <c r="EV43" i="1"/>
  <c r="EZ43" i="1"/>
  <c r="FD43" i="1"/>
  <c r="FH43" i="1"/>
  <c r="ES43" i="1"/>
  <c r="EW43" i="1"/>
  <c r="FA43" i="1"/>
  <c r="FE43" i="1"/>
  <c r="FI43" i="1"/>
  <c r="ET43" i="1"/>
  <c r="FJ43" i="1"/>
  <c r="EX43" i="1"/>
  <c r="FB43" i="1"/>
  <c r="FF43" i="1"/>
  <c r="EN39" i="1"/>
  <c r="EQ39" i="1"/>
  <c r="EU39" i="1"/>
  <c r="EY39" i="1"/>
  <c r="FC39" i="1"/>
  <c r="FG39" i="1"/>
  <c r="ER39" i="1"/>
  <c r="EV39" i="1"/>
  <c r="EZ39" i="1"/>
  <c r="FD39" i="1"/>
  <c r="FH39" i="1"/>
  <c r="ES39" i="1"/>
  <c r="EW39" i="1"/>
  <c r="FA39" i="1"/>
  <c r="FE39" i="1"/>
  <c r="FI39" i="1"/>
  <c r="ET39" i="1"/>
  <c r="FJ39" i="1"/>
  <c r="EX39" i="1"/>
  <c r="FB39" i="1"/>
  <c r="FF39" i="1"/>
  <c r="EN35" i="1"/>
  <c r="EQ35" i="1"/>
  <c r="EU35" i="1"/>
  <c r="EY35" i="1"/>
  <c r="FC35" i="1"/>
  <c r="FG35" i="1"/>
  <c r="ER35" i="1"/>
  <c r="EV35" i="1"/>
  <c r="EZ35" i="1"/>
  <c r="FD35" i="1"/>
  <c r="FH35" i="1"/>
  <c r="ES35" i="1"/>
  <c r="EW35" i="1"/>
  <c r="FA35" i="1"/>
  <c r="FE35" i="1"/>
  <c r="FI35" i="1"/>
  <c r="ET35" i="1"/>
  <c r="FJ35" i="1"/>
  <c r="EX35" i="1"/>
  <c r="FB35" i="1"/>
  <c r="FF35" i="1"/>
  <c r="EN31" i="1"/>
  <c r="EQ31" i="1"/>
  <c r="EU31" i="1"/>
  <c r="EY31" i="1"/>
  <c r="FC31" i="1"/>
  <c r="FG31" i="1"/>
  <c r="ER31" i="1"/>
  <c r="EV31" i="1"/>
  <c r="EZ31" i="1"/>
  <c r="FD31" i="1"/>
  <c r="FH31" i="1"/>
  <c r="ES31" i="1"/>
  <c r="EW31" i="1"/>
  <c r="FA31" i="1"/>
  <c r="FE31" i="1"/>
  <c r="FI31" i="1"/>
  <c r="ET31" i="1"/>
  <c r="FJ31" i="1"/>
  <c r="EX31" i="1"/>
  <c r="FB31" i="1"/>
  <c r="FF31" i="1"/>
  <c r="EN27" i="1"/>
  <c r="EQ27" i="1"/>
  <c r="EU27" i="1"/>
  <c r="EY27" i="1"/>
  <c r="FC27" i="1"/>
  <c r="FG27" i="1"/>
  <c r="ER27" i="1"/>
  <c r="EV27" i="1"/>
  <c r="EZ27" i="1"/>
  <c r="FD27" i="1"/>
  <c r="FH27" i="1"/>
  <c r="ES27" i="1"/>
  <c r="EW27" i="1"/>
  <c r="FA27" i="1"/>
  <c r="FE27" i="1"/>
  <c r="FI27" i="1"/>
  <c r="ET27" i="1"/>
  <c r="FJ27" i="1"/>
  <c r="EX27" i="1"/>
  <c r="FB27" i="1"/>
  <c r="FF27" i="1"/>
  <c r="BF126" i="1"/>
  <c r="F105" i="6"/>
  <c r="L105" i="6" s="1"/>
  <c r="BF142" i="1"/>
  <c r="BU131" i="1"/>
  <c r="M110" i="6"/>
  <c r="Q110" i="6" s="1"/>
  <c r="BU127" i="1"/>
  <c r="M106" i="6"/>
  <c r="Q106" i="6" s="1"/>
  <c r="BU123" i="1"/>
  <c r="M102" i="6"/>
  <c r="Q102" i="6" s="1"/>
  <c r="BU119" i="1"/>
  <c r="M98" i="6"/>
  <c r="Q98" i="6" s="1"/>
  <c r="EN210" i="1"/>
  <c r="ET210" i="1"/>
  <c r="EX210" i="1"/>
  <c r="FB210" i="1"/>
  <c r="EQ210" i="1"/>
  <c r="EU210" i="1"/>
  <c r="EY210" i="1"/>
  <c r="FC210" i="1"/>
  <c r="EV210" i="1"/>
  <c r="FD210" i="1"/>
  <c r="FH210" i="1"/>
  <c r="FJ210" i="1"/>
  <c r="FG210" i="1"/>
  <c r="EW210" i="1"/>
  <c r="FE210" i="1"/>
  <c r="FI210" i="1"/>
  <c r="ER210" i="1"/>
  <c r="FF210" i="1"/>
  <c r="ES210" i="1"/>
  <c r="EZ210" i="1"/>
  <c r="FA210" i="1"/>
  <c r="EN206" i="1"/>
  <c r="ET206" i="1"/>
  <c r="EX206" i="1"/>
  <c r="FB206" i="1"/>
  <c r="FF206" i="1"/>
  <c r="FJ206" i="1"/>
  <c r="EQ206" i="1"/>
  <c r="EU206" i="1"/>
  <c r="EY206" i="1"/>
  <c r="FC206" i="1"/>
  <c r="FG206" i="1"/>
  <c r="EV206" i="1"/>
  <c r="FD206" i="1"/>
  <c r="EZ206" i="1"/>
  <c r="FA206" i="1"/>
  <c r="EW206" i="1"/>
  <c r="FE206" i="1"/>
  <c r="ER206" i="1"/>
  <c r="FH206" i="1"/>
  <c r="ES206" i="1"/>
  <c r="FI206" i="1"/>
  <c r="EN202" i="1"/>
  <c r="ES202" i="1"/>
  <c r="EW202" i="1"/>
  <c r="FA202" i="1"/>
  <c r="FE202" i="1"/>
  <c r="FI202" i="1"/>
  <c r="ET202" i="1"/>
  <c r="EX202" i="1"/>
  <c r="FB202" i="1"/>
  <c r="FF202" i="1"/>
  <c r="FJ202" i="1"/>
  <c r="EQ202" i="1"/>
  <c r="EU202" i="1"/>
  <c r="EY202" i="1"/>
  <c r="FC202" i="1"/>
  <c r="FG202" i="1"/>
  <c r="FD202" i="1"/>
  <c r="EV202" i="1"/>
  <c r="EZ202" i="1"/>
  <c r="ER202" i="1"/>
  <c r="FH202" i="1"/>
  <c r="EN198" i="1"/>
  <c r="ES198" i="1"/>
  <c r="EW198" i="1"/>
  <c r="FA198" i="1"/>
  <c r="FE198" i="1"/>
  <c r="FI198" i="1"/>
  <c r="ET198" i="1"/>
  <c r="EX198" i="1"/>
  <c r="FB198" i="1"/>
  <c r="FF198" i="1"/>
  <c r="FJ198" i="1"/>
  <c r="EQ198" i="1"/>
  <c r="EU198" i="1"/>
  <c r="EY198" i="1"/>
  <c r="FC198" i="1"/>
  <c r="FG198" i="1"/>
  <c r="FD198" i="1"/>
  <c r="EZ198" i="1"/>
  <c r="ER198" i="1"/>
  <c r="FH198" i="1"/>
  <c r="EV198" i="1"/>
  <c r="EN194" i="1"/>
  <c r="ES194" i="1"/>
  <c r="EW194" i="1"/>
  <c r="FA194" i="1"/>
  <c r="FE194" i="1"/>
  <c r="FI194" i="1"/>
  <c r="ET194" i="1"/>
  <c r="EX194" i="1"/>
  <c r="FB194" i="1"/>
  <c r="FF194" i="1"/>
  <c r="FJ194" i="1"/>
  <c r="EQ194" i="1"/>
  <c r="EU194" i="1"/>
  <c r="EY194" i="1"/>
  <c r="FC194" i="1"/>
  <c r="FG194" i="1"/>
  <c r="FD194" i="1"/>
  <c r="EZ194" i="1"/>
  <c r="ER194" i="1"/>
  <c r="FH194" i="1"/>
  <c r="EV194" i="1"/>
  <c r="EN190" i="1"/>
  <c r="ES190" i="1"/>
  <c r="EW190" i="1"/>
  <c r="FA190" i="1"/>
  <c r="FE190" i="1"/>
  <c r="FI190" i="1"/>
  <c r="ET190" i="1"/>
  <c r="EX190" i="1"/>
  <c r="FB190" i="1"/>
  <c r="FF190" i="1"/>
  <c r="FJ190" i="1"/>
  <c r="EQ190" i="1"/>
  <c r="EU190" i="1"/>
  <c r="EY190" i="1"/>
  <c r="FC190" i="1"/>
  <c r="FG190" i="1"/>
  <c r="FD190" i="1"/>
  <c r="ER190" i="1"/>
  <c r="FH190" i="1"/>
  <c r="EV190" i="1"/>
  <c r="EZ190" i="1"/>
  <c r="EN186" i="1"/>
  <c r="ES186" i="1"/>
  <c r="EW186" i="1"/>
  <c r="FA186" i="1"/>
  <c r="FE186" i="1"/>
  <c r="FI186" i="1"/>
  <c r="ET186" i="1"/>
  <c r="EX186" i="1"/>
  <c r="FB186" i="1"/>
  <c r="FF186" i="1"/>
  <c r="FJ186" i="1"/>
  <c r="EQ186" i="1"/>
  <c r="EU186" i="1"/>
  <c r="EY186" i="1"/>
  <c r="FC186" i="1"/>
  <c r="FG186" i="1"/>
  <c r="FD186" i="1"/>
  <c r="ER186" i="1"/>
  <c r="FH186" i="1"/>
  <c r="EV186" i="1"/>
  <c r="EZ186" i="1"/>
  <c r="EN182" i="1"/>
  <c r="ES182" i="1"/>
  <c r="EW182" i="1"/>
  <c r="FA182" i="1"/>
  <c r="FE182" i="1"/>
  <c r="FI182" i="1"/>
  <c r="ET182" i="1"/>
  <c r="EX182" i="1"/>
  <c r="FB182" i="1"/>
  <c r="FF182" i="1"/>
  <c r="FJ182" i="1"/>
  <c r="EQ182" i="1"/>
  <c r="EU182" i="1"/>
  <c r="EY182" i="1"/>
  <c r="FC182" i="1"/>
  <c r="FG182" i="1"/>
  <c r="FD182" i="1"/>
  <c r="ER182" i="1"/>
  <c r="FH182" i="1"/>
  <c r="EZ182" i="1"/>
  <c r="EV182" i="1"/>
  <c r="EN178" i="1"/>
  <c r="ES178" i="1"/>
  <c r="EW178" i="1"/>
  <c r="FA178" i="1"/>
  <c r="FE178" i="1"/>
  <c r="FI178" i="1"/>
  <c r="ET178" i="1"/>
  <c r="EX178" i="1"/>
  <c r="FB178" i="1"/>
  <c r="FF178" i="1"/>
  <c r="FJ178" i="1"/>
  <c r="EQ178" i="1"/>
  <c r="EU178" i="1"/>
  <c r="EY178" i="1"/>
  <c r="FC178" i="1"/>
  <c r="FG178" i="1"/>
  <c r="FD178" i="1"/>
  <c r="ER178" i="1"/>
  <c r="FH178" i="1"/>
  <c r="EZ178" i="1"/>
  <c r="EV178" i="1"/>
  <c r="EN174" i="1"/>
  <c r="ES174" i="1"/>
  <c r="EW174" i="1"/>
  <c r="FA174" i="1"/>
  <c r="FE174" i="1"/>
  <c r="FI174" i="1"/>
  <c r="ET174" i="1"/>
  <c r="EX174" i="1"/>
  <c r="FB174" i="1"/>
  <c r="FF174" i="1"/>
  <c r="FJ174" i="1"/>
  <c r="EQ174" i="1"/>
  <c r="EU174" i="1"/>
  <c r="EY174" i="1"/>
  <c r="FC174" i="1"/>
  <c r="FG174" i="1"/>
  <c r="FD174" i="1"/>
  <c r="ER174" i="1"/>
  <c r="FH174" i="1"/>
  <c r="EZ174" i="1"/>
  <c r="EV174" i="1"/>
  <c r="EN170" i="1"/>
  <c r="ES170" i="1"/>
  <c r="EW170" i="1"/>
  <c r="FA170" i="1"/>
  <c r="FE170" i="1"/>
  <c r="FI170" i="1"/>
  <c r="ET170" i="1"/>
  <c r="EX170" i="1"/>
  <c r="FB170" i="1"/>
  <c r="FF170" i="1"/>
  <c r="FJ170" i="1"/>
  <c r="EQ170" i="1"/>
  <c r="EU170" i="1"/>
  <c r="EY170" i="1"/>
  <c r="FC170" i="1"/>
  <c r="FG170" i="1"/>
  <c r="FD170" i="1"/>
  <c r="ER170" i="1"/>
  <c r="FH170" i="1"/>
  <c r="EV170" i="1"/>
  <c r="EZ170" i="1"/>
  <c r="EN166" i="1"/>
  <c r="ES166" i="1"/>
  <c r="EW166" i="1"/>
  <c r="FA166" i="1"/>
  <c r="FE166" i="1"/>
  <c r="FI166" i="1"/>
  <c r="ET166" i="1"/>
  <c r="EX166" i="1"/>
  <c r="FB166" i="1"/>
  <c r="FF166" i="1"/>
  <c r="FJ166" i="1"/>
  <c r="EQ166" i="1"/>
  <c r="EU166" i="1"/>
  <c r="EY166" i="1"/>
  <c r="FC166" i="1"/>
  <c r="FG166" i="1"/>
  <c r="FD166" i="1"/>
  <c r="EZ166" i="1"/>
  <c r="ER166" i="1"/>
  <c r="FH166" i="1"/>
  <c r="EV166" i="1"/>
  <c r="EN162" i="1"/>
  <c r="ES162" i="1"/>
  <c r="EW162" i="1"/>
  <c r="FA162" i="1"/>
  <c r="FE162" i="1"/>
  <c r="FI162" i="1"/>
  <c r="ET162" i="1"/>
  <c r="EX162" i="1"/>
  <c r="FB162" i="1"/>
  <c r="FF162" i="1"/>
  <c r="FJ162" i="1"/>
  <c r="EQ162" i="1"/>
  <c r="EU162" i="1"/>
  <c r="EY162" i="1"/>
  <c r="FC162" i="1"/>
  <c r="FG162" i="1"/>
  <c r="FD162" i="1"/>
  <c r="ER162" i="1"/>
  <c r="FH162" i="1"/>
  <c r="EV162" i="1"/>
  <c r="EZ162" i="1"/>
  <c r="EN158" i="1"/>
  <c r="ES158" i="1"/>
  <c r="EW158" i="1"/>
  <c r="FA158" i="1"/>
  <c r="FE158" i="1"/>
  <c r="FI158" i="1"/>
  <c r="ET158" i="1"/>
  <c r="EX158" i="1"/>
  <c r="FB158" i="1"/>
  <c r="FF158" i="1"/>
  <c r="FJ158" i="1"/>
  <c r="EQ158" i="1"/>
  <c r="EU158" i="1"/>
  <c r="EY158" i="1"/>
  <c r="FC158" i="1"/>
  <c r="FG158" i="1"/>
  <c r="FD158" i="1"/>
  <c r="ER158" i="1"/>
  <c r="FH158" i="1"/>
  <c r="EV158" i="1"/>
  <c r="EZ158" i="1"/>
  <c r="EN154" i="1"/>
  <c r="ES154" i="1"/>
  <c r="EW154" i="1"/>
  <c r="FA154" i="1"/>
  <c r="FE154" i="1"/>
  <c r="FI154" i="1"/>
  <c r="ET154" i="1"/>
  <c r="EX154" i="1"/>
  <c r="FB154" i="1"/>
  <c r="FF154" i="1"/>
  <c r="FJ154" i="1"/>
  <c r="EQ154" i="1"/>
  <c r="EU154" i="1"/>
  <c r="EY154" i="1"/>
  <c r="FC154" i="1"/>
  <c r="FG154" i="1"/>
  <c r="FD154" i="1"/>
  <c r="ER154" i="1"/>
  <c r="FH154" i="1"/>
  <c r="EV154" i="1"/>
  <c r="EZ154" i="1"/>
  <c r="EN150" i="1"/>
  <c r="ET150" i="1"/>
  <c r="EX150" i="1"/>
  <c r="FB150" i="1"/>
  <c r="FF150" i="1"/>
  <c r="FJ150" i="1"/>
  <c r="EQ150" i="1"/>
  <c r="EU150" i="1"/>
  <c r="EY150" i="1"/>
  <c r="FC150" i="1"/>
  <c r="FG150" i="1"/>
  <c r="EV150" i="1"/>
  <c r="FD150" i="1"/>
  <c r="EW150" i="1"/>
  <c r="FE150" i="1"/>
  <c r="ER150" i="1"/>
  <c r="EZ150" i="1"/>
  <c r="FH150" i="1"/>
  <c r="FI150" i="1"/>
  <c r="ES150" i="1"/>
  <c r="FA150" i="1"/>
  <c r="EN146" i="1"/>
  <c r="ET146" i="1"/>
  <c r="EX146" i="1"/>
  <c r="FB146" i="1"/>
  <c r="FF146" i="1"/>
  <c r="FJ146" i="1"/>
  <c r="EQ146" i="1"/>
  <c r="EU146" i="1"/>
  <c r="EY146" i="1"/>
  <c r="FC146" i="1"/>
  <c r="FG146" i="1"/>
  <c r="ER146" i="1"/>
  <c r="EV146" i="1"/>
  <c r="EZ146" i="1"/>
  <c r="FD146" i="1"/>
  <c r="FH146" i="1"/>
  <c r="FA146" i="1"/>
  <c r="FE146" i="1"/>
  <c r="ES146" i="1"/>
  <c r="FI146" i="1"/>
  <c r="EW146" i="1"/>
  <c r="EN142" i="1"/>
  <c r="ET142" i="1"/>
  <c r="EX142" i="1"/>
  <c r="FB142" i="1"/>
  <c r="FF142" i="1"/>
  <c r="FJ142" i="1"/>
  <c r="EQ142" i="1"/>
  <c r="EU142" i="1"/>
  <c r="EY142" i="1"/>
  <c r="FC142" i="1"/>
  <c r="FG142" i="1"/>
  <c r="ER142" i="1"/>
  <c r="EV142" i="1"/>
  <c r="EZ142" i="1"/>
  <c r="FD142" i="1"/>
  <c r="FH142" i="1"/>
  <c r="FA142" i="1"/>
  <c r="FE142" i="1"/>
  <c r="ES142" i="1"/>
  <c r="FI142" i="1"/>
  <c r="EW142" i="1"/>
  <c r="EN138" i="1"/>
  <c r="ET138" i="1"/>
  <c r="EX138" i="1"/>
  <c r="FB138" i="1"/>
  <c r="FF138" i="1"/>
  <c r="FJ138" i="1"/>
  <c r="EQ138" i="1"/>
  <c r="EU138" i="1"/>
  <c r="EY138" i="1"/>
  <c r="FC138" i="1"/>
  <c r="FG138" i="1"/>
  <c r="ER138" i="1"/>
  <c r="EV138" i="1"/>
  <c r="EZ138" i="1"/>
  <c r="FD138" i="1"/>
  <c r="FH138" i="1"/>
  <c r="FA138" i="1"/>
  <c r="FE138" i="1"/>
  <c r="ES138" i="1"/>
  <c r="FI138" i="1"/>
  <c r="EW138" i="1"/>
  <c r="EN134" i="1"/>
  <c r="ET134" i="1"/>
  <c r="EX134" i="1"/>
  <c r="FB134" i="1"/>
  <c r="FF134" i="1"/>
  <c r="FJ134" i="1"/>
  <c r="EQ134" i="1"/>
  <c r="EU134" i="1"/>
  <c r="EY134" i="1"/>
  <c r="FC134" i="1"/>
  <c r="FG134" i="1"/>
  <c r="ER134" i="1"/>
  <c r="EV134" i="1"/>
  <c r="EZ134" i="1"/>
  <c r="FD134" i="1"/>
  <c r="FH134" i="1"/>
  <c r="FA134" i="1"/>
  <c r="FE134" i="1"/>
  <c r="ES134" i="1"/>
  <c r="FI134" i="1"/>
  <c r="EW134" i="1"/>
  <c r="EN130" i="1"/>
  <c r="ET130" i="1"/>
  <c r="EX130" i="1"/>
  <c r="FB130" i="1"/>
  <c r="FF130" i="1"/>
  <c r="FJ130" i="1"/>
  <c r="EQ130" i="1"/>
  <c r="EU130" i="1"/>
  <c r="EY130" i="1"/>
  <c r="FC130" i="1"/>
  <c r="FG130" i="1"/>
  <c r="ER130" i="1"/>
  <c r="EV130" i="1"/>
  <c r="EZ130" i="1"/>
  <c r="FD130" i="1"/>
  <c r="FH130" i="1"/>
  <c r="FA130" i="1"/>
  <c r="FE130" i="1"/>
  <c r="ES130" i="1"/>
  <c r="FI130" i="1"/>
  <c r="EW130" i="1"/>
  <c r="EN126" i="1"/>
  <c r="ET126" i="1"/>
  <c r="EX126" i="1"/>
  <c r="FB126" i="1"/>
  <c r="FF126" i="1"/>
  <c r="FJ126" i="1"/>
  <c r="EQ126" i="1"/>
  <c r="EU126" i="1"/>
  <c r="EY126" i="1"/>
  <c r="FC126" i="1"/>
  <c r="FG126" i="1"/>
  <c r="ER126" i="1"/>
  <c r="EV126" i="1"/>
  <c r="EZ126" i="1"/>
  <c r="FD126" i="1"/>
  <c r="FH126" i="1"/>
  <c r="FA126" i="1"/>
  <c r="FE126" i="1"/>
  <c r="ES126" i="1"/>
  <c r="FI126" i="1"/>
  <c r="EW126" i="1"/>
  <c r="EN122" i="1"/>
  <c r="ET122" i="1"/>
  <c r="EX122" i="1"/>
  <c r="FB122" i="1"/>
  <c r="FF122" i="1"/>
  <c r="FJ122" i="1"/>
  <c r="EQ122" i="1"/>
  <c r="EU122" i="1"/>
  <c r="EY122" i="1"/>
  <c r="FC122" i="1"/>
  <c r="FG122" i="1"/>
  <c r="ER122" i="1"/>
  <c r="EV122" i="1"/>
  <c r="EZ122" i="1"/>
  <c r="FD122" i="1"/>
  <c r="FH122" i="1"/>
  <c r="ES122" i="1"/>
  <c r="FI122" i="1"/>
  <c r="EW122" i="1"/>
  <c r="FA122" i="1"/>
  <c r="FE122" i="1"/>
  <c r="EN118" i="1"/>
  <c r="ET118" i="1"/>
  <c r="EX118" i="1"/>
  <c r="FB118" i="1"/>
  <c r="FF118" i="1"/>
  <c r="FJ118" i="1"/>
  <c r="EQ118" i="1"/>
  <c r="EU118" i="1"/>
  <c r="EY118" i="1"/>
  <c r="FC118" i="1"/>
  <c r="FG118" i="1"/>
  <c r="ER118" i="1"/>
  <c r="EV118" i="1"/>
  <c r="EZ118" i="1"/>
  <c r="FD118" i="1"/>
  <c r="FH118" i="1"/>
  <c r="ES118" i="1"/>
  <c r="FI118" i="1"/>
  <c r="EW118" i="1"/>
  <c r="FA118" i="1"/>
  <c r="FE118" i="1"/>
  <c r="EN114" i="1"/>
  <c r="ET114" i="1"/>
  <c r="EX114" i="1"/>
  <c r="FB114" i="1"/>
  <c r="FF114" i="1"/>
  <c r="FJ114" i="1"/>
  <c r="EQ114" i="1"/>
  <c r="EU114" i="1"/>
  <c r="EY114" i="1"/>
  <c r="FC114" i="1"/>
  <c r="FG114" i="1"/>
  <c r="ER114" i="1"/>
  <c r="EV114" i="1"/>
  <c r="EZ114" i="1"/>
  <c r="FD114" i="1"/>
  <c r="FH114" i="1"/>
  <c r="ES114" i="1"/>
  <c r="FI114" i="1"/>
  <c r="EW114" i="1"/>
  <c r="FA114" i="1"/>
  <c r="FE114" i="1"/>
  <c r="EN110" i="1"/>
  <c r="ET110" i="1"/>
  <c r="EX110" i="1"/>
  <c r="FB110" i="1"/>
  <c r="FF110" i="1"/>
  <c r="FJ110" i="1"/>
  <c r="EQ110" i="1"/>
  <c r="EU110" i="1"/>
  <c r="EY110" i="1"/>
  <c r="FC110" i="1"/>
  <c r="FG110" i="1"/>
  <c r="ER110" i="1"/>
  <c r="EV110" i="1"/>
  <c r="EZ110" i="1"/>
  <c r="FD110" i="1"/>
  <c r="FH110" i="1"/>
  <c r="ES110" i="1"/>
  <c r="FI110" i="1"/>
  <c r="EW110" i="1"/>
  <c r="FA110" i="1"/>
  <c r="FE110" i="1"/>
  <c r="EN106" i="1"/>
  <c r="ET106" i="1"/>
  <c r="EX106" i="1"/>
  <c r="FB106" i="1"/>
  <c r="FF106" i="1"/>
  <c r="FJ106" i="1"/>
  <c r="EQ106" i="1"/>
  <c r="EU106" i="1"/>
  <c r="EY106" i="1"/>
  <c r="FC106" i="1"/>
  <c r="FG106" i="1"/>
  <c r="ER106" i="1"/>
  <c r="EV106" i="1"/>
  <c r="EZ106" i="1"/>
  <c r="FD106" i="1"/>
  <c r="FH106" i="1"/>
  <c r="ES106" i="1"/>
  <c r="FI106" i="1"/>
  <c r="EW106" i="1"/>
  <c r="FA106" i="1"/>
  <c r="FE106" i="1"/>
  <c r="EN102" i="1"/>
  <c r="ET102" i="1"/>
  <c r="EX102" i="1"/>
  <c r="FB102" i="1"/>
  <c r="FF102" i="1"/>
  <c r="FJ102" i="1"/>
  <c r="EQ102" i="1"/>
  <c r="EU102" i="1"/>
  <c r="EY102" i="1"/>
  <c r="FC102" i="1"/>
  <c r="FG102" i="1"/>
  <c r="ER102" i="1"/>
  <c r="EV102" i="1"/>
  <c r="EZ102" i="1"/>
  <c r="FD102" i="1"/>
  <c r="FH102" i="1"/>
  <c r="ES102" i="1"/>
  <c r="FI102" i="1"/>
  <c r="EW102" i="1"/>
  <c r="FA102" i="1"/>
  <c r="FE102" i="1"/>
  <c r="EN98" i="1"/>
  <c r="ET98" i="1"/>
  <c r="EX98" i="1"/>
  <c r="FB98" i="1"/>
  <c r="FF98" i="1"/>
  <c r="FJ98" i="1"/>
  <c r="EQ98" i="1"/>
  <c r="EU98" i="1"/>
  <c r="EY98" i="1"/>
  <c r="FC98" i="1"/>
  <c r="FG98" i="1"/>
  <c r="ER98" i="1"/>
  <c r="EV98" i="1"/>
  <c r="EZ98" i="1"/>
  <c r="FD98" i="1"/>
  <c r="FH98" i="1"/>
  <c r="EW98" i="1"/>
  <c r="FA98" i="1"/>
  <c r="FE98" i="1"/>
  <c r="ES98" i="1"/>
  <c r="FI98" i="1"/>
  <c r="EN94" i="1"/>
  <c r="ET94" i="1"/>
  <c r="EX94" i="1"/>
  <c r="FB94" i="1"/>
  <c r="FF94" i="1"/>
  <c r="FJ94" i="1"/>
  <c r="EQ94" i="1"/>
  <c r="EU94" i="1"/>
  <c r="EY94" i="1"/>
  <c r="FC94" i="1"/>
  <c r="FG94" i="1"/>
  <c r="ER94" i="1"/>
  <c r="EV94" i="1"/>
  <c r="EZ94" i="1"/>
  <c r="FD94" i="1"/>
  <c r="FH94" i="1"/>
  <c r="EW94" i="1"/>
  <c r="FA94" i="1"/>
  <c r="FE94" i="1"/>
  <c r="FI94" i="1"/>
  <c r="ES94" i="1"/>
  <c r="EN90" i="1"/>
  <c r="ET90" i="1"/>
  <c r="EX90" i="1"/>
  <c r="FB90" i="1"/>
  <c r="FF90" i="1"/>
  <c r="FJ90" i="1"/>
  <c r="EQ90" i="1"/>
  <c r="EU90" i="1"/>
  <c r="EY90" i="1"/>
  <c r="FC90" i="1"/>
  <c r="FG90" i="1"/>
  <c r="ER90" i="1"/>
  <c r="EV90" i="1"/>
  <c r="EZ90" i="1"/>
  <c r="FD90" i="1"/>
  <c r="FH90" i="1"/>
  <c r="EW90" i="1"/>
  <c r="FA90" i="1"/>
  <c r="FE90" i="1"/>
  <c r="ES90" i="1"/>
  <c r="FI90" i="1"/>
  <c r="EN86" i="1"/>
  <c r="ET86" i="1"/>
  <c r="EX86" i="1"/>
  <c r="FB86" i="1"/>
  <c r="FF86" i="1"/>
  <c r="FJ86" i="1"/>
  <c r="EQ86" i="1"/>
  <c r="EU86" i="1"/>
  <c r="EY86" i="1"/>
  <c r="FC86" i="1"/>
  <c r="FG86" i="1"/>
  <c r="ER86" i="1"/>
  <c r="EV86" i="1"/>
  <c r="EZ86" i="1"/>
  <c r="FD86" i="1"/>
  <c r="FH86" i="1"/>
  <c r="EW86" i="1"/>
  <c r="FA86" i="1"/>
  <c r="FE86" i="1"/>
  <c r="ES86" i="1"/>
  <c r="FI86" i="1"/>
  <c r="EN82" i="1"/>
  <c r="ET82" i="1"/>
  <c r="EX82" i="1"/>
  <c r="FB82" i="1"/>
  <c r="FF82" i="1"/>
  <c r="FJ82" i="1"/>
  <c r="EQ82" i="1"/>
  <c r="EU82" i="1"/>
  <c r="EY82" i="1"/>
  <c r="FC82" i="1"/>
  <c r="FG82" i="1"/>
  <c r="ER82" i="1"/>
  <c r="EV82" i="1"/>
  <c r="EZ82" i="1"/>
  <c r="FD82" i="1"/>
  <c r="FH82" i="1"/>
  <c r="EW82" i="1"/>
  <c r="FA82" i="1"/>
  <c r="FE82" i="1"/>
  <c r="ES82" i="1"/>
  <c r="FI82" i="1"/>
  <c r="EN78" i="1"/>
  <c r="ET78" i="1"/>
  <c r="EX78" i="1"/>
  <c r="FB78" i="1"/>
  <c r="FF78" i="1"/>
  <c r="FJ78" i="1"/>
  <c r="EQ78" i="1"/>
  <c r="EU78" i="1"/>
  <c r="EY78" i="1"/>
  <c r="FC78" i="1"/>
  <c r="FG78" i="1"/>
  <c r="ER78" i="1"/>
  <c r="EV78" i="1"/>
  <c r="EZ78" i="1"/>
  <c r="FD78" i="1"/>
  <c r="FH78" i="1"/>
  <c r="EW78" i="1"/>
  <c r="FA78" i="1"/>
  <c r="FE78" i="1"/>
  <c r="FI78" i="1"/>
  <c r="ES78" i="1"/>
  <c r="EN74" i="1"/>
  <c r="ET74" i="1"/>
  <c r="EX74" i="1"/>
  <c r="FB74" i="1"/>
  <c r="FF74" i="1"/>
  <c r="FJ74" i="1"/>
  <c r="EQ74" i="1"/>
  <c r="EU74" i="1"/>
  <c r="EY74" i="1"/>
  <c r="FC74" i="1"/>
  <c r="FG74" i="1"/>
  <c r="ER74" i="1"/>
  <c r="EV74" i="1"/>
  <c r="EZ74" i="1"/>
  <c r="FD74" i="1"/>
  <c r="FH74" i="1"/>
  <c r="EW74" i="1"/>
  <c r="FA74" i="1"/>
  <c r="FE74" i="1"/>
  <c r="ES74" i="1"/>
  <c r="FI74" i="1"/>
  <c r="EN70" i="1"/>
  <c r="ET70" i="1"/>
  <c r="EX70" i="1"/>
  <c r="FB70" i="1"/>
  <c r="FF70" i="1"/>
  <c r="FJ70" i="1"/>
  <c r="EQ70" i="1"/>
  <c r="EU70" i="1"/>
  <c r="EY70" i="1"/>
  <c r="FC70" i="1"/>
  <c r="FG70" i="1"/>
  <c r="ER70" i="1"/>
  <c r="EV70" i="1"/>
  <c r="EZ70" i="1"/>
  <c r="FD70" i="1"/>
  <c r="FH70" i="1"/>
  <c r="EW70" i="1"/>
  <c r="FA70" i="1"/>
  <c r="FE70" i="1"/>
  <c r="ES70" i="1"/>
  <c r="FI70" i="1"/>
  <c r="EN66" i="1"/>
  <c r="ES66" i="1"/>
  <c r="EW66" i="1"/>
  <c r="FA66" i="1"/>
  <c r="FE66" i="1"/>
  <c r="FI66" i="1"/>
  <c r="ET66" i="1"/>
  <c r="EX66" i="1"/>
  <c r="FB66" i="1"/>
  <c r="FF66" i="1"/>
  <c r="FJ66" i="1"/>
  <c r="EQ66" i="1"/>
  <c r="EU66" i="1"/>
  <c r="EY66" i="1"/>
  <c r="FC66" i="1"/>
  <c r="FG66" i="1"/>
  <c r="EV66" i="1"/>
  <c r="EZ66" i="1"/>
  <c r="FD66" i="1"/>
  <c r="ER66" i="1"/>
  <c r="FH66" i="1"/>
  <c r="EN62" i="1"/>
  <c r="ES62" i="1"/>
  <c r="EW62" i="1"/>
  <c r="FA62" i="1"/>
  <c r="FE62" i="1"/>
  <c r="FI62" i="1"/>
  <c r="ET62" i="1"/>
  <c r="EX62" i="1"/>
  <c r="FB62" i="1"/>
  <c r="FF62" i="1"/>
  <c r="FJ62" i="1"/>
  <c r="EQ62" i="1"/>
  <c r="EU62" i="1"/>
  <c r="EY62" i="1"/>
  <c r="FC62" i="1"/>
  <c r="FG62" i="1"/>
  <c r="EV62" i="1"/>
  <c r="EZ62" i="1"/>
  <c r="FD62" i="1"/>
  <c r="FH62" i="1"/>
  <c r="ER62" i="1"/>
  <c r="EN58" i="1"/>
  <c r="ES58" i="1"/>
  <c r="EW58" i="1"/>
  <c r="FA58" i="1"/>
  <c r="FE58" i="1"/>
  <c r="FI58" i="1"/>
  <c r="ET58" i="1"/>
  <c r="EX58" i="1"/>
  <c r="FB58" i="1"/>
  <c r="FF58" i="1"/>
  <c r="FJ58" i="1"/>
  <c r="EQ58" i="1"/>
  <c r="EU58" i="1"/>
  <c r="EY58" i="1"/>
  <c r="FC58" i="1"/>
  <c r="FG58" i="1"/>
  <c r="EV58" i="1"/>
  <c r="EZ58" i="1"/>
  <c r="FD58" i="1"/>
  <c r="ER58" i="1"/>
  <c r="FH58" i="1"/>
  <c r="EN54" i="1"/>
  <c r="ET54" i="1"/>
  <c r="EX54" i="1"/>
  <c r="FB54" i="1"/>
  <c r="FF54" i="1"/>
  <c r="FJ54" i="1"/>
  <c r="EQ54" i="1"/>
  <c r="EU54" i="1"/>
  <c r="EY54" i="1"/>
  <c r="FC54" i="1"/>
  <c r="FG54" i="1"/>
  <c r="ER54" i="1"/>
  <c r="EV54" i="1"/>
  <c r="EZ54" i="1"/>
  <c r="FD54" i="1"/>
  <c r="FH54" i="1"/>
  <c r="EW54" i="1"/>
  <c r="FA54" i="1"/>
  <c r="FE54" i="1"/>
  <c r="ES54" i="1"/>
  <c r="FI54" i="1"/>
  <c r="EN50" i="1"/>
  <c r="ET50" i="1"/>
  <c r="EX50" i="1"/>
  <c r="FB50" i="1"/>
  <c r="FF50" i="1"/>
  <c r="FJ50" i="1"/>
  <c r="EQ50" i="1"/>
  <c r="EU50" i="1"/>
  <c r="EY50" i="1"/>
  <c r="FC50" i="1"/>
  <c r="FG50" i="1"/>
  <c r="ER50" i="1"/>
  <c r="EV50" i="1"/>
  <c r="EZ50" i="1"/>
  <c r="FD50" i="1"/>
  <c r="FH50" i="1"/>
  <c r="EW50" i="1"/>
  <c r="FA50" i="1"/>
  <c r="FE50" i="1"/>
  <c r="ES50" i="1"/>
  <c r="FI50" i="1"/>
  <c r="EN46" i="1"/>
  <c r="ET46" i="1"/>
  <c r="EX46" i="1"/>
  <c r="FB46" i="1"/>
  <c r="FF46" i="1"/>
  <c r="FJ46" i="1"/>
  <c r="EQ46" i="1"/>
  <c r="EU46" i="1"/>
  <c r="EY46" i="1"/>
  <c r="FC46" i="1"/>
  <c r="FG46" i="1"/>
  <c r="ER46" i="1"/>
  <c r="EV46" i="1"/>
  <c r="EZ46" i="1"/>
  <c r="FD46" i="1"/>
  <c r="FH46" i="1"/>
  <c r="EW46" i="1"/>
  <c r="FA46" i="1"/>
  <c r="FE46" i="1"/>
  <c r="FI46" i="1"/>
  <c r="ES46" i="1"/>
  <c r="EN42" i="1"/>
  <c r="EQ42" i="1"/>
  <c r="EU42" i="1"/>
  <c r="EY42" i="1"/>
  <c r="FC42" i="1"/>
  <c r="FG42" i="1"/>
  <c r="ER42" i="1"/>
  <c r="EV42" i="1"/>
  <c r="EZ42" i="1"/>
  <c r="FD42" i="1"/>
  <c r="FH42" i="1"/>
  <c r="ES42" i="1"/>
  <c r="EW42" i="1"/>
  <c r="FA42" i="1"/>
  <c r="FE42" i="1"/>
  <c r="FI42" i="1"/>
  <c r="EX42" i="1"/>
  <c r="FB42" i="1"/>
  <c r="FF42" i="1"/>
  <c r="ET42" i="1"/>
  <c r="FJ42" i="1"/>
  <c r="EN38" i="1"/>
  <c r="EQ38" i="1"/>
  <c r="EU38" i="1"/>
  <c r="EY38" i="1"/>
  <c r="FC38" i="1"/>
  <c r="FG38" i="1"/>
  <c r="ER38" i="1"/>
  <c r="EV38" i="1"/>
  <c r="EZ38" i="1"/>
  <c r="FD38" i="1"/>
  <c r="FH38" i="1"/>
  <c r="ES38" i="1"/>
  <c r="EW38" i="1"/>
  <c r="FA38" i="1"/>
  <c r="FE38" i="1"/>
  <c r="FI38" i="1"/>
  <c r="EX38" i="1"/>
  <c r="FB38" i="1"/>
  <c r="FF38" i="1"/>
  <c r="ET38" i="1"/>
  <c r="FJ38" i="1"/>
  <c r="EN34" i="1"/>
  <c r="EQ34" i="1"/>
  <c r="EU34" i="1"/>
  <c r="EY34" i="1"/>
  <c r="FC34" i="1"/>
  <c r="FG34" i="1"/>
  <c r="ER34" i="1"/>
  <c r="EV34" i="1"/>
  <c r="EZ34" i="1"/>
  <c r="FD34" i="1"/>
  <c r="FH34" i="1"/>
  <c r="ES34" i="1"/>
  <c r="EW34" i="1"/>
  <c r="FA34" i="1"/>
  <c r="FE34" i="1"/>
  <c r="FI34" i="1"/>
  <c r="EX34" i="1"/>
  <c r="FB34" i="1"/>
  <c r="FF34" i="1"/>
  <c r="ET34" i="1"/>
  <c r="FJ34" i="1"/>
  <c r="EN30" i="1"/>
  <c r="EQ30" i="1"/>
  <c r="EU30" i="1"/>
  <c r="EY30" i="1"/>
  <c r="FC30" i="1"/>
  <c r="FG30" i="1"/>
  <c r="ER30" i="1"/>
  <c r="EV30" i="1"/>
  <c r="EZ30" i="1"/>
  <c r="FD30" i="1"/>
  <c r="FH30" i="1"/>
  <c r="ES30" i="1"/>
  <c r="EW30" i="1"/>
  <c r="FA30" i="1"/>
  <c r="FE30" i="1"/>
  <c r="FI30" i="1"/>
  <c r="EX30" i="1"/>
  <c r="FB30" i="1"/>
  <c r="FF30" i="1"/>
  <c r="FJ30" i="1"/>
  <c r="ET30" i="1"/>
  <c r="BF129" i="1"/>
  <c r="F108" i="6"/>
  <c r="L108" i="6" s="1"/>
  <c r="BF125" i="1"/>
  <c r="F104" i="6"/>
  <c r="L104" i="6" s="1"/>
  <c r="BF130" i="1"/>
  <c r="F109" i="6"/>
  <c r="L109" i="6" s="1"/>
  <c r="BF131" i="1"/>
  <c r="F110" i="6"/>
  <c r="L110" i="6" s="1"/>
  <c r="BF132" i="1"/>
  <c r="F111" i="6"/>
  <c r="L111" i="6" s="1"/>
  <c r="BU130" i="1"/>
  <c r="M109" i="6"/>
  <c r="Q109" i="6" s="1"/>
  <c r="BU126" i="1"/>
  <c r="M105" i="6"/>
  <c r="Q105" i="6" s="1"/>
  <c r="BU122" i="1"/>
  <c r="M101" i="6"/>
  <c r="Q101" i="6" s="1"/>
  <c r="BU118" i="1"/>
  <c r="M97" i="6"/>
  <c r="Q97" i="6" s="1"/>
  <c r="EN209" i="1"/>
  <c r="ET209" i="1"/>
  <c r="EX209" i="1"/>
  <c r="FB209" i="1"/>
  <c r="FF209" i="1"/>
  <c r="FJ209" i="1"/>
  <c r="EQ209" i="1"/>
  <c r="EU209" i="1"/>
  <c r="EY209" i="1"/>
  <c r="FC209" i="1"/>
  <c r="FG209" i="1"/>
  <c r="ER209" i="1"/>
  <c r="EZ209" i="1"/>
  <c r="FH209" i="1"/>
  <c r="FD209" i="1"/>
  <c r="FE209" i="1"/>
  <c r="ES209" i="1"/>
  <c r="FA209" i="1"/>
  <c r="FI209" i="1"/>
  <c r="EV209" i="1"/>
  <c r="EW209" i="1"/>
  <c r="EN205" i="1"/>
  <c r="ET205" i="1"/>
  <c r="EX205" i="1"/>
  <c r="FB205" i="1"/>
  <c r="FF205" i="1"/>
  <c r="FJ205" i="1"/>
  <c r="EQ205" i="1"/>
  <c r="EU205" i="1"/>
  <c r="EY205" i="1"/>
  <c r="FC205" i="1"/>
  <c r="FG205" i="1"/>
  <c r="ER205" i="1"/>
  <c r="EZ205" i="1"/>
  <c r="FH205" i="1"/>
  <c r="EV205" i="1"/>
  <c r="FE205" i="1"/>
  <c r="ES205" i="1"/>
  <c r="FA205" i="1"/>
  <c r="FI205" i="1"/>
  <c r="FD205" i="1"/>
  <c r="EW205" i="1"/>
  <c r="EN201" i="1"/>
  <c r="ES201" i="1"/>
  <c r="EW201" i="1"/>
  <c r="FA201" i="1"/>
  <c r="FE201" i="1"/>
  <c r="FI201" i="1"/>
  <c r="ET201" i="1"/>
  <c r="EX201" i="1"/>
  <c r="FB201" i="1"/>
  <c r="FF201" i="1"/>
  <c r="FJ201" i="1"/>
  <c r="EQ201" i="1"/>
  <c r="EU201" i="1"/>
  <c r="EY201" i="1"/>
  <c r="FC201" i="1"/>
  <c r="FG201" i="1"/>
  <c r="ER201" i="1"/>
  <c r="FH201" i="1"/>
  <c r="EV201" i="1"/>
  <c r="FD201" i="1"/>
  <c r="EZ201" i="1"/>
  <c r="EN197" i="1"/>
  <c r="ES197" i="1"/>
  <c r="EW197" i="1"/>
  <c r="FA197" i="1"/>
  <c r="FE197" i="1"/>
  <c r="FI197" i="1"/>
  <c r="ET197" i="1"/>
  <c r="EX197" i="1"/>
  <c r="FB197" i="1"/>
  <c r="FF197" i="1"/>
  <c r="FJ197" i="1"/>
  <c r="EQ197" i="1"/>
  <c r="EU197" i="1"/>
  <c r="EY197" i="1"/>
  <c r="FC197" i="1"/>
  <c r="FG197" i="1"/>
  <c r="ER197" i="1"/>
  <c r="FH197" i="1"/>
  <c r="EV197" i="1"/>
  <c r="FD197" i="1"/>
  <c r="EZ197" i="1"/>
  <c r="EN193" i="1"/>
  <c r="ES193" i="1"/>
  <c r="EW193" i="1"/>
  <c r="FA193" i="1"/>
  <c r="FE193" i="1"/>
  <c r="FI193" i="1"/>
  <c r="ET193" i="1"/>
  <c r="EX193" i="1"/>
  <c r="FB193" i="1"/>
  <c r="FF193" i="1"/>
  <c r="FJ193" i="1"/>
  <c r="EQ193" i="1"/>
  <c r="EU193" i="1"/>
  <c r="EY193" i="1"/>
  <c r="FC193" i="1"/>
  <c r="FG193" i="1"/>
  <c r="ER193" i="1"/>
  <c r="FH193" i="1"/>
  <c r="EV193" i="1"/>
  <c r="FD193" i="1"/>
  <c r="EZ193" i="1"/>
  <c r="EN189" i="1"/>
  <c r="ES189" i="1"/>
  <c r="EW189" i="1"/>
  <c r="FA189" i="1"/>
  <c r="FE189" i="1"/>
  <c r="FI189" i="1"/>
  <c r="ET189" i="1"/>
  <c r="EX189" i="1"/>
  <c r="FB189" i="1"/>
  <c r="FF189" i="1"/>
  <c r="FJ189" i="1"/>
  <c r="EQ189" i="1"/>
  <c r="EU189" i="1"/>
  <c r="EY189" i="1"/>
  <c r="FC189" i="1"/>
  <c r="FG189" i="1"/>
  <c r="ER189" i="1"/>
  <c r="FH189" i="1"/>
  <c r="FD189" i="1"/>
  <c r="EV189" i="1"/>
  <c r="EZ189" i="1"/>
  <c r="EN185" i="1"/>
  <c r="ES185" i="1"/>
  <c r="EW185" i="1"/>
  <c r="FA185" i="1"/>
  <c r="FE185" i="1"/>
  <c r="FI185" i="1"/>
  <c r="ET185" i="1"/>
  <c r="EX185" i="1"/>
  <c r="FB185" i="1"/>
  <c r="FF185" i="1"/>
  <c r="FJ185" i="1"/>
  <c r="EQ185" i="1"/>
  <c r="EU185" i="1"/>
  <c r="EY185" i="1"/>
  <c r="FC185" i="1"/>
  <c r="FG185" i="1"/>
  <c r="ER185" i="1"/>
  <c r="FH185" i="1"/>
  <c r="FD185" i="1"/>
  <c r="EV185" i="1"/>
  <c r="EZ185" i="1"/>
  <c r="EN181" i="1"/>
  <c r="ES181" i="1"/>
  <c r="EW181" i="1"/>
  <c r="FA181" i="1"/>
  <c r="FE181" i="1"/>
  <c r="FI181" i="1"/>
  <c r="ET181" i="1"/>
  <c r="EX181" i="1"/>
  <c r="FB181" i="1"/>
  <c r="FF181" i="1"/>
  <c r="FJ181" i="1"/>
  <c r="EQ181" i="1"/>
  <c r="EU181" i="1"/>
  <c r="EY181" i="1"/>
  <c r="FC181" i="1"/>
  <c r="FG181" i="1"/>
  <c r="ER181" i="1"/>
  <c r="FH181" i="1"/>
  <c r="EV181" i="1"/>
  <c r="EZ181" i="1"/>
  <c r="FD181" i="1"/>
  <c r="EN177" i="1"/>
  <c r="ES177" i="1"/>
  <c r="EW177" i="1"/>
  <c r="FA177" i="1"/>
  <c r="FE177" i="1"/>
  <c r="FI177" i="1"/>
  <c r="ET177" i="1"/>
  <c r="EX177" i="1"/>
  <c r="FB177" i="1"/>
  <c r="FF177" i="1"/>
  <c r="FJ177" i="1"/>
  <c r="EQ177" i="1"/>
  <c r="EU177" i="1"/>
  <c r="EY177" i="1"/>
  <c r="FC177" i="1"/>
  <c r="FG177" i="1"/>
  <c r="ER177" i="1"/>
  <c r="FH177" i="1"/>
  <c r="FD177" i="1"/>
  <c r="EV177" i="1"/>
  <c r="EZ177" i="1"/>
  <c r="EN173" i="1"/>
  <c r="ES173" i="1"/>
  <c r="EW173" i="1"/>
  <c r="FA173" i="1"/>
  <c r="FE173" i="1"/>
  <c r="FI173" i="1"/>
  <c r="ET173" i="1"/>
  <c r="EX173" i="1"/>
  <c r="FB173" i="1"/>
  <c r="FF173" i="1"/>
  <c r="FJ173" i="1"/>
  <c r="EQ173" i="1"/>
  <c r="EU173" i="1"/>
  <c r="EY173" i="1"/>
  <c r="FC173" i="1"/>
  <c r="FG173" i="1"/>
  <c r="ER173" i="1"/>
  <c r="FH173" i="1"/>
  <c r="FD173" i="1"/>
  <c r="EV173" i="1"/>
  <c r="EZ173" i="1"/>
  <c r="EN169" i="1"/>
  <c r="ES169" i="1"/>
  <c r="EW169" i="1"/>
  <c r="FA169" i="1"/>
  <c r="FE169" i="1"/>
  <c r="FI169" i="1"/>
  <c r="ET169" i="1"/>
  <c r="EX169" i="1"/>
  <c r="FB169" i="1"/>
  <c r="FF169" i="1"/>
  <c r="FJ169" i="1"/>
  <c r="EQ169" i="1"/>
  <c r="EU169" i="1"/>
  <c r="EY169" i="1"/>
  <c r="FC169" i="1"/>
  <c r="FG169" i="1"/>
  <c r="ER169" i="1"/>
  <c r="FH169" i="1"/>
  <c r="FD169" i="1"/>
  <c r="EV169" i="1"/>
  <c r="EZ169" i="1"/>
  <c r="EN165" i="1"/>
  <c r="ES165" i="1"/>
  <c r="EW165" i="1"/>
  <c r="FA165" i="1"/>
  <c r="FE165" i="1"/>
  <c r="FI165" i="1"/>
  <c r="ET165" i="1"/>
  <c r="EX165" i="1"/>
  <c r="FB165" i="1"/>
  <c r="FF165" i="1"/>
  <c r="FJ165" i="1"/>
  <c r="EQ165" i="1"/>
  <c r="EU165" i="1"/>
  <c r="EY165" i="1"/>
  <c r="FC165" i="1"/>
  <c r="FG165" i="1"/>
  <c r="ER165" i="1"/>
  <c r="FH165" i="1"/>
  <c r="EV165" i="1"/>
  <c r="EZ165" i="1"/>
  <c r="FD165" i="1"/>
  <c r="EN161" i="1"/>
  <c r="ES161" i="1"/>
  <c r="EW161" i="1"/>
  <c r="FA161" i="1"/>
  <c r="FE161" i="1"/>
  <c r="FI161" i="1"/>
  <c r="ET161" i="1"/>
  <c r="EX161" i="1"/>
  <c r="FB161" i="1"/>
  <c r="FF161" i="1"/>
  <c r="FJ161" i="1"/>
  <c r="EQ161" i="1"/>
  <c r="EU161" i="1"/>
  <c r="EY161" i="1"/>
  <c r="FC161" i="1"/>
  <c r="FG161" i="1"/>
  <c r="ER161" i="1"/>
  <c r="FH161" i="1"/>
  <c r="EV161" i="1"/>
  <c r="FD161" i="1"/>
  <c r="EZ161" i="1"/>
  <c r="EN157" i="1"/>
  <c r="ES157" i="1"/>
  <c r="EW157" i="1"/>
  <c r="FA157" i="1"/>
  <c r="FE157" i="1"/>
  <c r="FI157" i="1"/>
  <c r="ET157" i="1"/>
  <c r="EX157" i="1"/>
  <c r="FB157" i="1"/>
  <c r="FF157" i="1"/>
  <c r="FJ157" i="1"/>
  <c r="EQ157" i="1"/>
  <c r="EU157" i="1"/>
  <c r="EY157" i="1"/>
  <c r="FC157" i="1"/>
  <c r="FG157" i="1"/>
  <c r="ER157" i="1"/>
  <c r="FH157" i="1"/>
  <c r="FD157" i="1"/>
  <c r="EV157" i="1"/>
  <c r="EZ157" i="1"/>
  <c r="EN153" i="1"/>
  <c r="ES153" i="1"/>
  <c r="EW153" i="1"/>
  <c r="FA153" i="1"/>
  <c r="FE153" i="1"/>
  <c r="FI153" i="1"/>
  <c r="ET153" i="1"/>
  <c r="EX153" i="1"/>
  <c r="FB153" i="1"/>
  <c r="FF153" i="1"/>
  <c r="FJ153" i="1"/>
  <c r="EQ153" i="1"/>
  <c r="EU153" i="1"/>
  <c r="EY153" i="1"/>
  <c r="FC153" i="1"/>
  <c r="FG153" i="1"/>
  <c r="ER153" i="1"/>
  <c r="FH153" i="1"/>
  <c r="EV153" i="1"/>
  <c r="EZ153" i="1"/>
  <c r="FD153" i="1"/>
  <c r="EN149" i="1"/>
  <c r="ET149" i="1"/>
  <c r="EX149" i="1"/>
  <c r="FB149" i="1"/>
  <c r="FF149" i="1"/>
  <c r="FJ149" i="1"/>
  <c r="EQ149" i="1"/>
  <c r="EU149" i="1"/>
  <c r="EY149" i="1"/>
  <c r="FC149" i="1"/>
  <c r="FG149" i="1"/>
  <c r="ER149" i="1"/>
  <c r="EV149" i="1"/>
  <c r="EZ149" i="1"/>
  <c r="FD149" i="1"/>
  <c r="FH149" i="1"/>
  <c r="FE149" i="1"/>
  <c r="ES149" i="1"/>
  <c r="FI149" i="1"/>
  <c r="EW149" i="1"/>
  <c r="FA149" i="1"/>
  <c r="EN145" i="1"/>
  <c r="ET145" i="1"/>
  <c r="EX145" i="1"/>
  <c r="FB145" i="1"/>
  <c r="FF145" i="1"/>
  <c r="FJ145" i="1"/>
  <c r="EQ145" i="1"/>
  <c r="EU145" i="1"/>
  <c r="EY145" i="1"/>
  <c r="FC145" i="1"/>
  <c r="FG145" i="1"/>
  <c r="ER145" i="1"/>
  <c r="EV145" i="1"/>
  <c r="EZ145" i="1"/>
  <c r="FD145" i="1"/>
  <c r="FH145" i="1"/>
  <c r="FE145" i="1"/>
  <c r="ES145" i="1"/>
  <c r="FI145" i="1"/>
  <c r="EW145" i="1"/>
  <c r="FA145" i="1"/>
  <c r="EN141" i="1"/>
  <c r="ET141" i="1"/>
  <c r="EX141" i="1"/>
  <c r="FB141" i="1"/>
  <c r="FF141" i="1"/>
  <c r="FJ141" i="1"/>
  <c r="EQ141" i="1"/>
  <c r="EU141" i="1"/>
  <c r="EY141" i="1"/>
  <c r="FC141" i="1"/>
  <c r="FG141" i="1"/>
  <c r="ER141" i="1"/>
  <c r="EV141" i="1"/>
  <c r="EZ141" i="1"/>
  <c r="FD141" i="1"/>
  <c r="FH141" i="1"/>
  <c r="FE141" i="1"/>
  <c r="ES141" i="1"/>
  <c r="FI141" i="1"/>
  <c r="EW141" i="1"/>
  <c r="FA141" i="1"/>
  <c r="EN137" i="1"/>
  <c r="ET137" i="1"/>
  <c r="EX137" i="1"/>
  <c r="FB137" i="1"/>
  <c r="FF137" i="1"/>
  <c r="FJ137" i="1"/>
  <c r="EQ137" i="1"/>
  <c r="EU137" i="1"/>
  <c r="EY137" i="1"/>
  <c r="FC137" i="1"/>
  <c r="FG137" i="1"/>
  <c r="ER137" i="1"/>
  <c r="EV137" i="1"/>
  <c r="EZ137" i="1"/>
  <c r="FD137" i="1"/>
  <c r="FH137" i="1"/>
  <c r="FE137" i="1"/>
  <c r="ES137" i="1"/>
  <c r="FI137" i="1"/>
  <c r="EW137" i="1"/>
  <c r="FA137" i="1"/>
  <c r="EN133" i="1"/>
  <c r="ET133" i="1"/>
  <c r="EX133" i="1"/>
  <c r="FB133" i="1"/>
  <c r="FF133" i="1"/>
  <c r="FJ133" i="1"/>
  <c r="EQ133" i="1"/>
  <c r="EU133" i="1"/>
  <c r="EY133" i="1"/>
  <c r="FC133" i="1"/>
  <c r="FG133" i="1"/>
  <c r="ER133" i="1"/>
  <c r="EV133" i="1"/>
  <c r="EZ133" i="1"/>
  <c r="FD133" i="1"/>
  <c r="FH133" i="1"/>
  <c r="FE133" i="1"/>
  <c r="ES133" i="1"/>
  <c r="FI133" i="1"/>
  <c r="EW133" i="1"/>
  <c r="FA133" i="1"/>
  <c r="EN129" i="1"/>
  <c r="ET129" i="1"/>
  <c r="EX129" i="1"/>
  <c r="FB129" i="1"/>
  <c r="FF129" i="1"/>
  <c r="FJ129" i="1"/>
  <c r="EQ129" i="1"/>
  <c r="EU129" i="1"/>
  <c r="EY129" i="1"/>
  <c r="FC129" i="1"/>
  <c r="FG129" i="1"/>
  <c r="ER129" i="1"/>
  <c r="EV129" i="1"/>
  <c r="EZ129" i="1"/>
  <c r="FD129" i="1"/>
  <c r="FH129" i="1"/>
  <c r="FE129" i="1"/>
  <c r="ES129" i="1"/>
  <c r="FI129" i="1"/>
  <c r="EW129" i="1"/>
  <c r="FA129" i="1"/>
  <c r="EN125" i="1"/>
  <c r="ET125" i="1"/>
  <c r="EX125" i="1"/>
  <c r="FB125" i="1"/>
  <c r="FF125" i="1"/>
  <c r="FJ125" i="1"/>
  <c r="EQ125" i="1"/>
  <c r="EU125" i="1"/>
  <c r="EY125" i="1"/>
  <c r="FC125" i="1"/>
  <c r="FG125" i="1"/>
  <c r="ER125" i="1"/>
  <c r="EV125" i="1"/>
  <c r="EZ125" i="1"/>
  <c r="FD125" i="1"/>
  <c r="FH125" i="1"/>
  <c r="FE125" i="1"/>
  <c r="ES125" i="1"/>
  <c r="FI125" i="1"/>
  <c r="EW125" i="1"/>
  <c r="FA125" i="1"/>
  <c r="EN121" i="1"/>
  <c r="ET121" i="1"/>
  <c r="EX121" i="1"/>
  <c r="FB121" i="1"/>
  <c r="FF121" i="1"/>
  <c r="FJ121" i="1"/>
  <c r="EQ121" i="1"/>
  <c r="EU121" i="1"/>
  <c r="EY121" i="1"/>
  <c r="FC121" i="1"/>
  <c r="FG121" i="1"/>
  <c r="ER121" i="1"/>
  <c r="EV121" i="1"/>
  <c r="EZ121" i="1"/>
  <c r="FD121" i="1"/>
  <c r="FH121" i="1"/>
  <c r="EW121" i="1"/>
  <c r="FA121" i="1"/>
  <c r="FE121" i="1"/>
  <c r="ES121" i="1"/>
  <c r="FI121" i="1"/>
  <c r="EN117" i="1"/>
  <c r="ET117" i="1"/>
  <c r="EX117" i="1"/>
  <c r="FB117" i="1"/>
  <c r="FF117" i="1"/>
  <c r="FJ117" i="1"/>
  <c r="EQ117" i="1"/>
  <c r="EU117" i="1"/>
  <c r="EY117" i="1"/>
  <c r="FC117" i="1"/>
  <c r="FG117" i="1"/>
  <c r="ER117" i="1"/>
  <c r="EV117" i="1"/>
  <c r="EZ117" i="1"/>
  <c r="FD117" i="1"/>
  <c r="FH117" i="1"/>
  <c r="EW117" i="1"/>
  <c r="FA117" i="1"/>
  <c r="FE117" i="1"/>
  <c r="ES117" i="1"/>
  <c r="FI117" i="1"/>
  <c r="EN113" i="1"/>
  <c r="ET113" i="1"/>
  <c r="EX113" i="1"/>
  <c r="FB113" i="1"/>
  <c r="FF113" i="1"/>
  <c r="FJ113" i="1"/>
  <c r="EQ113" i="1"/>
  <c r="EU113" i="1"/>
  <c r="EY113" i="1"/>
  <c r="FC113" i="1"/>
  <c r="FG113" i="1"/>
  <c r="ER113" i="1"/>
  <c r="EV113" i="1"/>
  <c r="EZ113" i="1"/>
  <c r="FD113" i="1"/>
  <c r="FH113" i="1"/>
  <c r="EW113" i="1"/>
  <c r="FA113" i="1"/>
  <c r="FE113" i="1"/>
  <c r="FI113" i="1"/>
  <c r="ES113" i="1"/>
  <c r="EN109" i="1"/>
  <c r="ET109" i="1"/>
  <c r="EX109" i="1"/>
  <c r="FB109" i="1"/>
  <c r="FF109" i="1"/>
  <c r="FJ109" i="1"/>
  <c r="EQ109" i="1"/>
  <c r="EU109" i="1"/>
  <c r="EY109" i="1"/>
  <c r="FC109" i="1"/>
  <c r="FG109" i="1"/>
  <c r="ER109" i="1"/>
  <c r="EV109" i="1"/>
  <c r="EZ109" i="1"/>
  <c r="FD109" i="1"/>
  <c r="FH109" i="1"/>
  <c r="EW109" i="1"/>
  <c r="FA109" i="1"/>
  <c r="FE109" i="1"/>
  <c r="ES109" i="1"/>
  <c r="FI109" i="1"/>
  <c r="EN105" i="1"/>
  <c r="ET105" i="1"/>
  <c r="EX105" i="1"/>
  <c r="FB105" i="1"/>
  <c r="FF105" i="1"/>
  <c r="FJ105" i="1"/>
  <c r="EQ105" i="1"/>
  <c r="EU105" i="1"/>
  <c r="EY105" i="1"/>
  <c r="FC105" i="1"/>
  <c r="FG105" i="1"/>
  <c r="ER105" i="1"/>
  <c r="EV105" i="1"/>
  <c r="EZ105" i="1"/>
  <c r="FD105" i="1"/>
  <c r="FH105" i="1"/>
  <c r="EW105" i="1"/>
  <c r="FA105" i="1"/>
  <c r="FE105" i="1"/>
  <c r="ES105" i="1"/>
  <c r="FI105" i="1"/>
  <c r="EN101" i="1"/>
  <c r="ET101" i="1"/>
  <c r="EX101" i="1"/>
  <c r="FB101" i="1"/>
  <c r="FF101" i="1"/>
  <c r="FJ101" i="1"/>
  <c r="EQ101" i="1"/>
  <c r="EU101" i="1"/>
  <c r="EY101" i="1"/>
  <c r="FC101" i="1"/>
  <c r="FG101" i="1"/>
  <c r="ER101" i="1"/>
  <c r="EV101" i="1"/>
  <c r="EZ101" i="1"/>
  <c r="FD101" i="1"/>
  <c r="FH101" i="1"/>
  <c r="EW101" i="1"/>
  <c r="FA101" i="1"/>
  <c r="FE101" i="1"/>
  <c r="ES101" i="1"/>
  <c r="FI101" i="1"/>
  <c r="EN97" i="1"/>
  <c r="ET97" i="1"/>
  <c r="EX97" i="1"/>
  <c r="FB97" i="1"/>
  <c r="FF97" i="1"/>
  <c r="FJ97" i="1"/>
  <c r="EQ97" i="1"/>
  <c r="EU97" i="1"/>
  <c r="EY97" i="1"/>
  <c r="FC97" i="1"/>
  <c r="FG97" i="1"/>
  <c r="ER97" i="1"/>
  <c r="EV97" i="1"/>
  <c r="EZ97" i="1"/>
  <c r="FD97" i="1"/>
  <c r="FH97" i="1"/>
  <c r="FA97" i="1"/>
  <c r="FE97" i="1"/>
  <c r="ES97" i="1"/>
  <c r="FI97" i="1"/>
  <c r="EW97" i="1"/>
  <c r="EN93" i="1"/>
  <c r="ET93" i="1"/>
  <c r="EX93" i="1"/>
  <c r="FB93" i="1"/>
  <c r="FF93" i="1"/>
  <c r="FJ93" i="1"/>
  <c r="EQ93" i="1"/>
  <c r="EU93" i="1"/>
  <c r="EY93" i="1"/>
  <c r="FC93" i="1"/>
  <c r="FG93" i="1"/>
  <c r="ER93" i="1"/>
  <c r="EV93" i="1"/>
  <c r="EZ93" i="1"/>
  <c r="FD93" i="1"/>
  <c r="FH93" i="1"/>
  <c r="FA93" i="1"/>
  <c r="FE93" i="1"/>
  <c r="ES93" i="1"/>
  <c r="FI93" i="1"/>
  <c r="EW93" i="1"/>
  <c r="EN89" i="1"/>
  <c r="ET89" i="1"/>
  <c r="EX89" i="1"/>
  <c r="FB89" i="1"/>
  <c r="FF89" i="1"/>
  <c r="FJ89" i="1"/>
  <c r="EQ89" i="1"/>
  <c r="EU89" i="1"/>
  <c r="EY89" i="1"/>
  <c r="FC89" i="1"/>
  <c r="FG89" i="1"/>
  <c r="ER89" i="1"/>
  <c r="EV89" i="1"/>
  <c r="EZ89" i="1"/>
  <c r="FD89" i="1"/>
  <c r="FH89" i="1"/>
  <c r="FA89" i="1"/>
  <c r="FE89" i="1"/>
  <c r="ES89" i="1"/>
  <c r="FI89" i="1"/>
  <c r="EW89" i="1"/>
  <c r="EN85" i="1"/>
  <c r="ET85" i="1"/>
  <c r="EX85" i="1"/>
  <c r="FB85" i="1"/>
  <c r="FF85" i="1"/>
  <c r="FJ85" i="1"/>
  <c r="EQ85" i="1"/>
  <c r="EU85" i="1"/>
  <c r="EY85" i="1"/>
  <c r="FC85" i="1"/>
  <c r="FG85" i="1"/>
  <c r="ER85" i="1"/>
  <c r="EV85" i="1"/>
  <c r="EZ85" i="1"/>
  <c r="FD85" i="1"/>
  <c r="FH85" i="1"/>
  <c r="FA85" i="1"/>
  <c r="FE85" i="1"/>
  <c r="ES85" i="1"/>
  <c r="FI85" i="1"/>
  <c r="EW85" i="1"/>
  <c r="EN81" i="1"/>
  <c r="ET81" i="1"/>
  <c r="EX81" i="1"/>
  <c r="FB81" i="1"/>
  <c r="FF81" i="1"/>
  <c r="FJ81" i="1"/>
  <c r="EQ81" i="1"/>
  <c r="EU81" i="1"/>
  <c r="EY81" i="1"/>
  <c r="FC81" i="1"/>
  <c r="FG81" i="1"/>
  <c r="ER81" i="1"/>
  <c r="EV81" i="1"/>
  <c r="EZ81" i="1"/>
  <c r="FD81" i="1"/>
  <c r="FH81" i="1"/>
  <c r="FA81" i="1"/>
  <c r="FE81" i="1"/>
  <c r="ES81" i="1"/>
  <c r="FI81" i="1"/>
  <c r="EW81" i="1"/>
  <c r="EN77" i="1"/>
  <c r="ET77" i="1"/>
  <c r="EX77" i="1"/>
  <c r="FB77" i="1"/>
  <c r="FF77" i="1"/>
  <c r="FJ77" i="1"/>
  <c r="EQ77" i="1"/>
  <c r="EU77" i="1"/>
  <c r="EY77" i="1"/>
  <c r="FC77" i="1"/>
  <c r="FG77" i="1"/>
  <c r="ER77" i="1"/>
  <c r="EV77" i="1"/>
  <c r="EZ77" i="1"/>
  <c r="FD77" i="1"/>
  <c r="FH77" i="1"/>
  <c r="FA77" i="1"/>
  <c r="FE77" i="1"/>
  <c r="ES77" i="1"/>
  <c r="FI77" i="1"/>
  <c r="EW77" i="1"/>
  <c r="EN73" i="1"/>
  <c r="ET73" i="1"/>
  <c r="EX73" i="1"/>
  <c r="FB73" i="1"/>
  <c r="FF73" i="1"/>
  <c r="FJ73" i="1"/>
  <c r="EQ73" i="1"/>
  <c r="EU73" i="1"/>
  <c r="EY73" i="1"/>
  <c r="FC73" i="1"/>
  <c r="FG73" i="1"/>
  <c r="ER73" i="1"/>
  <c r="EV73" i="1"/>
  <c r="EZ73" i="1"/>
  <c r="FD73" i="1"/>
  <c r="FH73" i="1"/>
  <c r="FA73" i="1"/>
  <c r="FE73" i="1"/>
  <c r="ES73" i="1"/>
  <c r="FI73" i="1"/>
  <c r="EW73" i="1"/>
  <c r="EN69" i="1"/>
  <c r="ES69" i="1"/>
  <c r="EW69" i="1"/>
  <c r="ET69" i="1"/>
  <c r="EX69" i="1"/>
  <c r="FB69" i="1"/>
  <c r="FF69" i="1"/>
  <c r="EQ69" i="1"/>
  <c r="EU69" i="1"/>
  <c r="EY69" i="1"/>
  <c r="EZ69" i="1"/>
  <c r="FE69" i="1"/>
  <c r="FJ69" i="1"/>
  <c r="FA69" i="1"/>
  <c r="FG69" i="1"/>
  <c r="ER69" i="1"/>
  <c r="FC69" i="1"/>
  <c r="FH69" i="1"/>
  <c r="EV69" i="1"/>
  <c r="FD69" i="1"/>
  <c r="FI69" i="1"/>
  <c r="EN65" i="1"/>
  <c r="ES65" i="1"/>
  <c r="EW65" i="1"/>
  <c r="FA65" i="1"/>
  <c r="FE65" i="1"/>
  <c r="FI65" i="1"/>
  <c r="ET65" i="1"/>
  <c r="EX65" i="1"/>
  <c r="FB65" i="1"/>
  <c r="FF65" i="1"/>
  <c r="FJ65" i="1"/>
  <c r="EQ65" i="1"/>
  <c r="EU65" i="1"/>
  <c r="EY65" i="1"/>
  <c r="FC65" i="1"/>
  <c r="FG65" i="1"/>
  <c r="EZ65" i="1"/>
  <c r="FD65" i="1"/>
  <c r="ER65" i="1"/>
  <c r="FH65" i="1"/>
  <c r="EV65" i="1"/>
  <c r="EN61" i="1"/>
  <c r="ES61" i="1"/>
  <c r="EW61" i="1"/>
  <c r="FA61" i="1"/>
  <c r="FE61" i="1"/>
  <c r="FI61" i="1"/>
  <c r="ET61" i="1"/>
  <c r="EX61" i="1"/>
  <c r="FB61" i="1"/>
  <c r="FF61" i="1"/>
  <c r="FJ61" i="1"/>
  <c r="EQ61" i="1"/>
  <c r="EU61" i="1"/>
  <c r="EY61" i="1"/>
  <c r="FC61" i="1"/>
  <c r="FG61" i="1"/>
  <c r="EZ61" i="1"/>
  <c r="FD61" i="1"/>
  <c r="ER61" i="1"/>
  <c r="FH61" i="1"/>
  <c r="EV61" i="1"/>
  <c r="EN57" i="1"/>
  <c r="ES57" i="1"/>
  <c r="EW57" i="1"/>
  <c r="FA57" i="1"/>
  <c r="FE57" i="1"/>
  <c r="FI57" i="1"/>
  <c r="ET57" i="1"/>
  <c r="EX57" i="1"/>
  <c r="FB57" i="1"/>
  <c r="FF57" i="1"/>
  <c r="FJ57" i="1"/>
  <c r="EQ57" i="1"/>
  <c r="EU57" i="1"/>
  <c r="EY57" i="1"/>
  <c r="FC57" i="1"/>
  <c r="FG57" i="1"/>
  <c r="EZ57" i="1"/>
  <c r="FD57" i="1"/>
  <c r="ER57" i="1"/>
  <c r="FH57" i="1"/>
  <c r="EV57" i="1"/>
  <c r="EN53" i="1"/>
  <c r="ET53" i="1"/>
  <c r="EX53" i="1"/>
  <c r="FB53" i="1"/>
  <c r="FF53" i="1"/>
  <c r="FJ53" i="1"/>
  <c r="EQ53" i="1"/>
  <c r="EU53" i="1"/>
  <c r="EY53" i="1"/>
  <c r="FC53" i="1"/>
  <c r="FG53" i="1"/>
  <c r="ER53" i="1"/>
  <c r="EV53" i="1"/>
  <c r="EZ53" i="1"/>
  <c r="FD53" i="1"/>
  <c r="FH53" i="1"/>
  <c r="FA53" i="1"/>
  <c r="FE53" i="1"/>
  <c r="ES53" i="1"/>
  <c r="FI53" i="1"/>
  <c r="EW53" i="1"/>
  <c r="EN49" i="1"/>
  <c r="ET49" i="1"/>
  <c r="EX49" i="1"/>
  <c r="FB49" i="1"/>
  <c r="FF49" i="1"/>
  <c r="FJ49" i="1"/>
  <c r="EQ49" i="1"/>
  <c r="EU49" i="1"/>
  <c r="EY49" i="1"/>
  <c r="FC49" i="1"/>
  <c r="FG49" i="1"/>
  <c r="ER49" i="1"/>
  <c r="EV49" i="1"/>
  <c r="EZ49" i="1"/>
  <c r="FD49" i="1"/>
  <c r="FH49" i="1"/>
  <c r="FA49" i="1"/>
  <c r="FE49" i="1"/>
  <c r="ES49" i="1"/>
  <c r="FI49" i="1"/>
  <c r="EW49" i="1"/>
  <c r="ET45" i="1"/>
  <c r="EX45" i="1"/>
  <c r="FB45" i="1"/>
  <c r="FF45" i="1"/>
  <c r="FJ45" i="1"/>
  <c r="EQ45" i="1"/>
  <c r="EU45" i="1"/>
  <c r="EY45" i="1"/>
  <c r="FC45" i="1"/>
  <c r="FG45" i="1"/>
  <c r="ER45" i="1"/>
  <c r="EV45" i="1"/>
  <c r="EZ45" i="1"/>
  <c r="FD45" i="1"/>
  <c r="FH45" i="1"/>
  <c r="FA45" i="1"/>
  <c r="FE45" i="1"/>
  <c r="ES45" i="1"/>
  <c r="FI45" i="1"/>
  <c r="EW45" i="1"/>
  <c r="EN41" i="1"/>
  <c r="EQ41" i="1"/>
  <c r="EU41" i="1"/>
  <c r="EY41" i="1"/>
  <c r="FC41" i="1"/>
  <c r="FG41" i="1"/>
  <c r="ER41" i="1"/>
  <c r="EV41" i="1"/>
  <c r="EZ41" i="1"/>
  <c r="FD41" i="1"/>
  <c r="FH41" i="1"/>
  <c r="ES41" i="1"/>
  <c r="EW41" i="1"/>
  <c r="FA41" i="1"/>
  <c r="FE41" i="1"/>
  <c r="FI41" i="1"/>
  <c r="FB41" i="1"/>
  <c r="FF41" i="1"/>
  <c r="ET41" i="1"/>
  <c r="FJ41" i="1"/>
  <c r="EX41" i="1"/>
  <c r="EN37" i="1"/>
  <c r="EQ37" i="1"/>
  <c r="EU37" i="1"/>
  <c r="EY37" i="1"/>
  <c r="FC37" i="1"/>
  <c r="FG37" i="1"/>
  <c r="ER37" i="1"/>
  <c r="EV37" i="1"/>
  <c r="EZ37" i="1"/>
  <c r="FD37" i="1"/>
  <c r="FH37" i="1"/>
  <c r="ES37" i="1"/>
  <c r="EW37" i="1"/>
  <c r="FA37" i="1"/>
  <c r="FE37" i="1"/>
  <c r="FI37" i="1"/>
  <c r="FB37" i="1"/>
  <c r="FF37" i="1"/>
  <c r="ET37" i="1"/>
  <c r="FJ37" i="1"/>
  <c r="EX37" i="1"/>
  <c r="EN33" i="1"/>
  <c r="EQ33" i="1"/>
  <c r="EU33" i="1"/>
  <c r="EY33" i="1"/>
  <c r="FC33" i="1"/>
  <c r="FG33" i="1"/>
  <c r="ER33" i="1"/>
  <c r="EV33" i="1"/>
  <c r="EZ33" i="1"/>
  <c r="FD33" i="1"/>
  <c r="FH33" i="1"/>
  <c r="ES33" i="1"/>
  <c r="EW33" i="1"/>
  <c r="FA33" i="1"/>
  <c r="FE33" i="1"/>
  <c r="FI33" i="1"/>
  <c r="FB33" i="1"/>
  <c r="FF33" i="1"/>
  <c r="ET33" i="1"/>
  <c r="FJ33" i="1"/>
  <c r="EX33" i="1"/>
  <c r="EN29" i="1"/>
  <c r="EQ29" i="1"/>
  <c r="EU29" i="1"/>
  <c r="EY29" i="1"/>
  <c r="FC29" i="1"/>
  <c r="FG29" i="1"/>
  <c r="ER29" i="1"/>
  <c r="EV29" i="1"/>
  <c r="EZ29" i="1"/>
  <c r="FD29" i="1"/>
  <c r="FH29" i="1"/>
  <c r="ES29" i="1"/>
  <c r="EW29" i="1"/>
  <c r="FA29" i="1"/>
  <c r="FE29" i="1"/>
  <c r="FI29" i="1"/>
  <c r="FB29" i="1"/>
  <c r="FF29" i="1"/>
  <c r="ET29" i="1"/>
  <c r="FJ29" i="1"/>
  <c r="EX29" i="1"/>
  <c r="BF128" i="1"/>
  <c r="F107" i="6"/>
  <c r="L107" i="6" s="1"/>
  <c r="BU133" i="1"/>
  <c r="M112" i="6"/>
  <c r="Q112" i="6" s="1"/>
  <c r="BU129" i="1"/>
  <c r="M108" i="6"/>
  <c r="Q108" i="6" s="1"/>
  <c r="BU125" i="1"/>
  <c r="M104" i="6"/>
  <c r="Q104" i="6" s="1"/>
  <c r="BU121" i="1"/>
  <c r="M100" i="6"/>
  <c r="Q100" i="6" s="1"/>
  <c r="EN208" i="1"/>
  <c r="ET208" i="1"/>
  <c r="EX208" i="1"/>
  <c r="FB208" i="1"/>
  <c r="FF208" i="1"/>
  <c r="FJ208" i="1"/>
  <c r="EQ208" i="1"/>
  <c r="EU208" i="1"/>
  <c r="EY208" i="1"/>
  <c r="FC208" i="1"/>
  <c r="FG208" i="1"/>
  <c r="EV208" i="1"/>
  <c r="FD208" i="1"/>
  <c r="ER208" i="1"/>
  <c r="FH208" i="1"/>
  <c r="FI208" i="1"/>
  <c r="EW208" i="1"/>
  <c r="FE208" i="1"/>
  <c r="EZ208" i="1"/>
  <c r="ES208" i="1"/>
  <c r="FA208" i="1"/>
  <c r="EN204" i="1"/>
  <c r="ES204" i="1"/>
  <c r="ET204" i="1"/>
  <c r="EX204" i="1"/>
  <c r="FB204" i="1"/>
  <c r="FF204" i="1"/>
  <c r="FJ204" i="1"/>
  <c r="EQ204" i="1"/>
  <c r="EU204" i="1"/>
  <c r="EY204" i="1"/>
  <c r="FC204" i="1"/>
  <c r="FG204" i="1"/>
  <c r="EV204" i="1"/>
  <c r="FD204" i="1"/>
  <c r="FA204" i="1"/>
  <c r="EW204" i="1"/>
  <c r="FE204" i="1"/>
  <c r="EZ204" i="1"/>
  <c r="ER204" i="1"/>
  <c r="FI204" i="1"/>
  <c r="FH204" i="1"/>
  <c r="EN200" i="1"/>
  <c r="ES200" i="1"/>
  <c r="EW200" i="1"/>
  <c r="FA200" i="1"/>
  <c r="FE200" i="1"/>
  <c r="FI200" i="1"/>
  <c r="ET200" i="1"/>
  <c r="EX200" i="1"/>
  <c r="FB200" i="1"/>
  <c r="FF200" i="1"/>
  <c r="FJ200" i="1"/>
  <c r="EQ200" i="1"/>
  <c r="EU200" i="1"/>
  <c r="EY200" i="1"/>
  <c r="FC200" i="1"/>
  <c r="FG200" i="1"/>
  <c r="EV200" i="1"/>
  <c r="FH200" i="1"/>
  <c r="EZ200" i="1"/>
  <c r="ER200" i="1"/>
  <c r="FD200" i="1"/>
  <c r="EN196" i="1"/>
  <c r="ES196" i="1"/>
  <c r="EW196" i="1"/>
  <c r="FA196" i="1"/>
  <c r="FE196" i="1"/>
  <c r="FI196" i="1"/>
  <c r="ET196" i="1"/>
  <c r="EX196" i="1"/>
  <c r="FB196" i="1"/>
  <c r="FF196" i="1"/>
  <c r="FJ196" i="1"/>
  <c r="EQ196" i="1"/>
  <c r="EU196" i="1"/>
  <c r="EY196" i="1"/>
  <c r="FC196" i="1"/>
  <c r="FG196" i="1"/>
  <c r="EV196" i="1"/>
  <c r="FH196" i="1"/>
  <c r="EZ196" i="1"/>
  <c r="FD196" i="1"/>
  <c r="ER196" i="1"/>
  <c r="EN192" i="1"/>
  <c r="ES192" i="1"/>
  <c r="EW192" i="1"/>
  <c r="FA192" i="1"/>
  <c r="FE192" i="1"/>
  <c r="FI192" i="1"/>
  <c r="ET192" i="1"/>
  <c r="EX192" i="1"/>
  <c r="FB192" i="1"/>
  <c r="FF192" i="1"/>
  <c r="FJ192" i="1"/>
  <c r="EQ192" i="1"/>
  <c r="EU192" i="1"/>
  <c r="EY192" i="1"/>
  <c r="FC192" i="1"/>
  <c r="FG192" i="1"/>
  <c r="EV192" i="1"/>
  <c r="EZ192" i="1"/>
  <c r="ER192" i="1"/>
  <c r="FD192" i="1"/>
  <c r="FH192" i="1"/>
  <c r="EN188" i="1"/>
  <c r="ES188" i="1"/>
  <c r="EW188" i="1"/>
  <c r="FA188" i="1"/>
  <c r="FE188" i="1"/>
  <c r="FI188" i="1"/>
  <c r="ET188" i="1"/>
  <c r="EX188" i="1"/>
  <c r="FB188" i="1"/>
  <c r="FF188" i="1"/>
  <c r="FJ188" i="1"/>
  <c r="EQ188" i="1"/>
  <c r="EU188" i="1"/>
  <c r="EY188" i="1"/>
  <c r="FC188" i="1"/>
  <c r="FG188" i="1"/>
  <c r="EV188" i="1"/>
  <c r="ER188" i="1"/>
  <c r="EZ188" i="1"/>
  <c r="FH188" i="1"/>
  <c r="FD188" i="1"/>
  <c r="EN184" i="1"/>
  <c r="ES184" i="1"/>
  <c r="EW184" i="1"/>
  <c r="FA184" i="1"/>
  <c r="FE184" i="1"/>
  <c r="FI184" i="1"/>
  <c r="ET184" i="1"/>
  <c r="EX184" i="1"/>
  <c r="FB184" i="1"/>
  <c r="FF184" i="1"/>
  <c r="FJ184" i="1"/>
  <c r="EQ184" i="1"/>
  <c r="EU184" i="1"/>
  <c r="EY184" i="1"/>
  <c r="FC184" i="1"/>
  <c r="FG184" i="1"/>
  <c r="EV184" i="1"/>
  <c r="EZ184" i="1"/>
  <c r="FH184" i="1"/>
  <c r="FD184" i="1"/>
  <c r="ER184" i="1"/>
  <c r="EN180" i="1"/>
  <c r="ES180" i="1"/>
  <c r="EW180" i="1"/>
  <c r="FA180" i="1"/>
  <c r="FE180" i="1"/>
  <c r="FI180" i="1"/>
  <c r="ET180" i="1"/>
  <c r="EX180" i="1"/>
  <c r="FB180" i="1"/>
  <c r="FF180" i="1"/>
  <c r="FJ180" i="1"/>
  <c r="EQ180" i="1"/>
  <c r="EU180" i="1"/>
  <c r="EY180" i="1"/>
  <c r="FC180" i="1"/>
  <c r="FG180" i="1"/>
  <c r="EV180" i="1"/>
  <c r="FH180" i="1"/>
  <c r="EZ180" i="1"/>
  <c r="ER180" i="1"/>
  <c r="FD180" i="1"/>
  <c r="EN176" i="1"/>
  <c r="ES176" i="1"/>
  <c r="EW176" i="1"/>
  <c r="FA176" i="1"/>
  <c r="FE176" i="1"/>
  <c r="FI176" i="1"/>
  <c r="ET176" i="1"/>
  <c r="EX176" i="1"/>
  <c r="FB176" i="1"/>
  <c r="FF176" i="1"/>
  <c r="FJ176" i="1"/>
  <c r="EQ176" i="1"/>
  <c r="EU176" i="1"/>
  <c r="EY176" i="1"/>
  <c r="FC176" i="1"/>
  <c r="FG176" i="1"/>
  <c r="EV176" i="1"/>
  <c r="EZ176" i="1"/>
  <c r="FH176" i="1"/>
  <c r="FD176" i="1"/>
  <c r="ER176" i="1"/>
  <c r="EN172" i="1"/>
  <c r="ES172" i="1"/>
  <c r="EW172" i="1"/>
  <c r="FA172" i="1"/>
  <c r="FE172" i="1"/>
  <c r="FI172" i="1"/>
  <c r="ET172" i="1"/>
  <c r="EX172" i="1"/>
  <c r="FB172" i="1"/>
  <c r="FF172" i="1"/>
  <c r="FJ172" i="1"/>
  <c r="EQ172" i="1"/>
  <c r="EU172" i="1"/>
  <c r="EY172" i="1"/>
  <c r="FC172" i="1"/>
  <c r="FG172" i="1"/>
  <c r="EV172" i="1"/>
  <c r="EZ172" i="1"/>
  <c r="ER172" i="1"/>
  <c r="FD172" i="1"/>
  <c r="FH172" i="1"/>
  <c r="EN168" i="1"/>
  <c r="ES168" i="1"/>
  <c r="EW168" i="1"/>
  <c r="FA168" i="1"/>
  <c r="FE168" i="1"/>
  <c r="FI168" i="1"/>
  <c r="ET168" i="1"/>
  <c r="EX168" i="1"/>
  <c r="FB168" i="1"/>
  <c r="FF168" i="1"/>
  <c r="FJ168" i="1"/>
  <c r="EQ168" i="1"/>
  <c r="EU168" i="1"/>
  <c r="EY168" i="1"/>
  <c r="FC168" i="1"/>
  <c r="FG168" i="1"/>
  <c r="EV168" i="1"/>
  <c r="EZ168" i="1"/>
  <c r="FH168" i="1"/>
  <c r="FD168" i="1"/>
  <c r="ER168" i="1"/>
  <c r="EN164" i="1"/>
  <c r="ES164" i="1"/>
  <c r="EW164" i="1"/>
  <c r="FA164" i="1"/>
  <c r="FE164" i="1"/>
  <c r="FI164" i="1"/>
  <c r="ET164" i="1"/>
  <c r="EX164" i="1"/>
  <c r="FB164" i="1"/>
  <c r="FF164" i="1"/>
  <c r="FJ164" i="1"/>
  <c r="EQ164" i="1"/>
  <c r="EU164" i="1"/>
  <c r="EY164" i="1"/>
  <c r="FC164" i="1"/>
  <c r="FG164" i="1"/>
  <c r="EV164" i="1"/>
  <c r="FH164" i="1"/>
  <c r="EZ164" i="1"/>
  <c r="ER164" i="1"/>
  <c r="FD164" i="1"/>
  <c r="ES160" i="1"/>
  <c r="EW160" i="1"/>
  <c r="FA160" i="1"/>
  <c r="FE160" i="1"/>
  <c r="FI160" i="1"/>
  <c r="ET160" i="1"/>
  <c r="EX160" i="1"/>
  <c r="FB160" i="1"/>
  <c r="FF160" i="1"/>
  <c r="FJ160" i="1"/>
  <c r="EQ160" i="1"/>
  <c r="EU160" i="1"/>
  <c r="EY160" i="1"/>
  <c r="FC160" i="1"/>
  <c r="FG160" i="1"/>
  <c r="EV160" i="1"/>
  <c r="FH160" i="1"/>
  <c r="EZ160" i="1"/>
  <c r="FD160" i="1"/>
  <c r="ER160" i="1"/>
  <c r="EN156" i="1"/>
  <c r="ES156" i="1"/>
  <c r="EW156" i="1"/>
  <c r="FA156" i="1"/>
  <c r="FE156" i="1"/>
  <c r="FI156" i="1"/>
  <c r="ET156" i="1"/>
  <c r="EX156" i="1"/>
  <c r="FB156" i="1"/>
  <c r="FF156" i="1"/>
  <c r="FJ156" i="1"/>
  <c r="EQ156" i="1"/>
  <c r="EU156" i="1"/>
  <c r="EY156" i="1"/>
  <c r="FC156" i="1"/>
  <c r="FG156" i="1"/>
  <c r="EV156" i="1"/>
  <c r="EZ156" i="1"/>
  <c r="FH156" i="1"/>
  <c r="FD156" i="1"/>
  <c r="ER156" i="1"/>
  <c r="EN152" i="1"/>
  <c r="ES152" i="1"/>
  <c r="EW152" i="1"/>
  <c r="FA152" i="1"/>
  <c r="FE152" i="1"/>
  <c r="FI152" i="1"/>
  <c r="ET152" i="1"/>
  <c r="EX152" i="1"/>
  <c r="FB152" i="1"/>
  <c r="FF152" i="1"/>
  <c r="FJ152" i="1"/>
  <c r="EQ152" i="1"/>
  <c r="EU152" i="1"/>
  <c r="EY152" i="1"/>
  <c r="FC152" i="1"/>
  <c r="FG152" i="1"/>
  <c r="EV152" i="1"/>
  <c r="EZ152" i="1"/>
  <c r="FD152" i="1"/>
  <c r="ER152" i="1"/>
  <c r="FH152" i="1"/>
  <c r="EN148" i="1"/>
  <c r="ET148" i="1"/>
  <c r="EX148" i="1"/>
  <c r="FB148" i="1"/>
  <c r="FF148" i="1"/>
  <c r="FJ148" i="1"/>
  <c r="EQ148" i="1"/>
  <c r="EU148" i="1"/>
  <c r="EY148" i="1"/>
  <c r="FC148" i="1"/>
  <c r="FG148" i="1"/>
  <c r="ER148" i="1"/>
  <c r="EV148" i="1"/>
  <c r="EZ148" i="1"/>
  <c r="FD148" i="1"/>
  <c r="FH148" i="1"/>
  <c r="ES148" i="1"/>
  <c r="FI148" i="1"/>
  <c r="EW148" i="1"/>
  <c r="FA148" i="1"/>
  <c r="FE148" i="1"/>
  <c r="EN144" i="1"/>
  <c r="ET144" i="1"/>
  <c r="EX144" i="1"/>
  <c r="FB144" i="1"/>
  <c r="FF144" i="1"/>
  <c r="FJ144" i="1"/>
  <c r="EQ144" i="1"/>
  <c r="EU144" i="1"/>
  <c r="EY144" i="1"/>
  <c r="FC144" i="1"/>
  <c r="FG144" i="1"/>
  <c r="ER144" i="1"/>
  <c r="EV144" i="1"/>
  <c r="EZ144" i="1"/>
  <c r="FD144" i="1"/>
  <c r="FH144" i="1"/>
  <c r="ES144" i="1"/>
  <c r="FI144" i="1"/>
  <c r="EW144" i="1"/>
  <c r="FA144" i="1"/>
  <c r="FE144" i="1"/>
  <c r="EN140" i="1"/>
  <c r="ET140" i="1"/>
  <c r="EX140" i="1"/>
  <c r="FB140" i="1"/>
  <c r="FF140" i="1"/>
  <c r="FJ140" i="1"/>
  <c r="EQ140" i="1"/>
  <c r="EU140" i="1"/>
  <c r="EY140" i="1"/>
  <c r="FC140" i="1"/>
  <c r="FG140" i="1"/>
  <c r="ER140" i="1"/>
  <c r="EV140" i="1"/>
  <c r="EZ140" i="1"/>
  <c r="FD140" i="1"/>
  <c r="FH140" i="1"/>
  <c r="ES140" i="1"/>
  <c r="FI140" i="1"/>
  <c r="EW140" i="1"/>
  <c r="FA140" i="1"/>
  <c r="FE140" i="1"/>
  <c r="EN136" i="1"/>
  <c r="ET136" i="1"/>
  <c r="EX136" i="1"/>
  <c r="FB136" i="1"/>
  <c r="FF136" i="1"/>
  <c r="FJ136" i="1"/>
  <c r="EQ136" i="1"/>
  <c r="EU136" i="1"/>
  <c r="EY136" i="1"/>
  <c r="FC136" i="1"/>
  <c r="FG136" i="1"/>
  <c r="ER136" i="1"/>
  <c r="EV136" i="1"/>
  <c r="EZ136" i="1"/>
  <c r="FD136" i="1"/>
  <c r="FH136" i="1"/>
  <c r="ES136" i="1"/>
  <c r="FI136" i="1"/>
  <c r="EW136" i="1"/>
  <c r="FA136" i="1"/>
  <c r="FE136" i="1"/>
  <c r="EN132" i="1"/>
  <c r="ET132" i="1"/>
  <c r="EX132" i="1"/>
  <c r="FB132" i="1"/>
  <c r="FF132" i="1"/>
  <c r="FJ132" i="1"/>
  <c r="EQ132" i="1"/>
  <c r="EU132" i="1"/>
  <c r="EY132" i="1"/>
  <c r="FC132" i="1"/>
  <c r="FG132" i="1"/>
  <c r="ER132" i="1"/>
  <c r="EV132" i="1"/>
  <c r="EZ132" i="1"/>
  <c r="FD132" i="1"/>
  <c r="FH132" i="1"/>
  <c r="ES132" i="1"/>
  <c r="FI132" i="1"/>
  <c r="EW132" i="1"/>
  <c r="FA132" i="1"/>
  <c r="FE132" i="1"/>
  <c r="EN128" i="1"/>
  <c r="ET128" i="1"/>
  <c r="EX128" i="1"/>
  <c r="FB128" i="1"/>
  <c r="FF128" i="1"/>
  <c r="FJ128" i="1"/>
  <c r="EQ128" i="1"/>
  <c r="EU128" i="1"/>
  <c r="EY128" i="1"/>
  <c r="FC128" i="1"/>
  <c r="FG128" i="1"/>
  <c r="ER128" i="1"/>
  <c r="EV128" i="1"/>
  <c r="EZ128" i="1"/>
  <c r="FD128" i="1"/>
  <c r="FH128" i="1"/>
  <c r="ES128" i="1"/>
  <c r="FI128" i="1"/>
  <c r="EW128" i="1"/>
  <c r="FA128" i="1"/>
  <c r="FE128" i="1"/>
  <c r="EN124" i="1"/>
  <c r="EQ124" i="1"/>
  <c r="EU124" i="1"/>
  <c r="EY124" i="1"/>
  <c r="FC124" i="1"/>
  <c r="ER124" i="1"/>
  <c r="EV124" i="1"/>
  <c r="EZ124" i="1"/>
  <c r="FD124" i="1"/>
  <c r="EX124" i="1"/>
  <c r="FF124" i="1"/>
  <c r="FJ124" i="1"/>
  <c r="ES124" i="1"/>
  <c r="FA124" i="1"/>
  <c r="FG124" i="1"/>
  <c r="ET124" i="1"/>
  <c r="FB124" i="1"/>
  <c r="FH124" i="1"/>
  <c r="FI124" i="1"/>
  <c r="EW124" i="1"/>
  <c r="FE124" i="1"/>
  <c r="EN120" i="1"/>
  <c r="ET120" i="1"/>
  <c r="EX120" i="1"/>
  <c r="FB120" i="1"/>
  <c r="FF120" i="1"/>
  <c r="FJ120" i="1"/>
  <c r="EQ120" i="1"/>
  <c r="EU120" i="1"/>
  <c r="EY120" i="1"/>
  <c r="FC120" i="1"/>
  <c r="FG120" i="1"/>
  <c r="ER120" i="1"/>
  <c r="EV120" i="1"/>
  <c r="EZ120" i="1"/>
  <c r="FD120" i="1"/>
  <c r="FH120" i="1"/>
  <c r="FA120" i="1"/>
  <c r="FE120" i="1"/>
  <c r="ES120" i="1"/>
  <c r="FI120" i="1"/>
  <c r="EW120" i="1"/>
  <c r="EN116" i="1"/>
  <c r="ET116" i="1"/>
  <c r="EX116" i="1"/>
  <c r="FB116" i="1"/>
  <c r="FF116" i="1"/>
  <c r="FJ116" i="1"/>
  <c r="EQ116" i="1"/>
  <c r="EU116" i="1"/>
  <c r="EY116" i="1"/>
  <c r="FC116" i="1"/>
  <c r="FG116" i="1"/>
  <c r="ER116" i="1"/>
  <c r="EV116" i="1"/>
  <c r="EZ116" i="1"/>
  <c r="FD116" i="1"/>
  <c r="FH116" i="1"/>
  <c r="FA116" i="1"/>
  <c r="FE116" i="1"/>
  <c r="ES116" i="1"/>
  <c r="FI116" i="1"/>
  <c r="EW116" i="1"/>
  <c r="EN112" i="1"/>
  <c r="ET112" i="1"/>
  <c r="EX112" i="1"/>
  <c r="FB112" i="1"/>
  <c r="FF112" i="1"/>
  <c r="FJ112" i="1"/>
  <c r="EQ112" i="1"/>
  <c r="EU112" i="1"/>
  <c r="EY112" i="1"/>
  <c r="FC112" i="1"/>
  <c r="FG112" i="1"/>
  <c r="ER112" i="1"/>
  <c r="EV112" i="1"/>
  <c r="EZ112" i="1"/>
  <c r="FD112" i="1"/>
  <c r="FH112" i="1"/>
  <c r="FA112" i="1"/>
  <c r="FE112" i="1"/>
  <c r="ES112" i="1"/>
  <c r="FI112" i="1"/>
  <c r="EW112" i="1"/>
  <c r="EN108" i="1"/>
  <c r="ET108" i="1"/>
  <c r="EX108" i="1"/>
  <c r="FB108" i="1"/>
  <c r="FF108" i="1"/>
  <c r="FJ108" i="1"/>
  <c r="EQ108" i="1"/>
  <c r="EU108" i="1"/>
  <c r="EY108" i="1"/>
  <c r="FC108" i="1"/>
  <c r="FG108" i="1"/>
  <c r="ER108" i="1"/>
  <c r="EV108" i="1"/>
  <c r="EZ108" i="1"/>
  <c r="FD108" i="1"/>
  <c r="FH108" i="1"/>
  <c r="FA108" i="1"/>
  <c r="FE108" i="1"/>
  <c r="ES108" i="1"/>
  <c r="FI108" i="1"/>
  <c r="EW108" i="1"/>
  <c r="EN104" i="1"/>
  <c r="ET104" i="1"/>
  <c r="EX104" i="1"/>
  <c r="FB104" i="1"/>
  <c r="FF104" i="1"/>
  <c r="FJ104" i="1"/>
  <c r="EQ104" i="1"/>
  <c r="EU104" i="1"/>
  <c r="EY104" i="1"/>
  <c r="FC104" i="1"/>
  <c r="FG104" i="1"/>
  <c r="ER104" i="1"/>
  <c r="EV104" i="1"/>
  <c r="EZ104" i="1"/>
  <c r="FD104" i="1"/>
  <c r="FH104" i="1"/>
  <c r="FA104" i="1"/>
  <c r="FE104" i="1"/>
  <c r="ES104" i="1"/>
  <c r="FI104" i="1"/>
  <c r="EW104" i="1"/>
  <c r="EN100" i="1"/>
  <c r="ET100" i="1"/>
  <c r="EX100" i="1"/>
  <c r="FB100" i="1"/>
  <c r="FF100" i="1"/>
  <c r="FJ100" i="1"/>
  <c r="EQ100" i="1"/>
  <c r="EU100" i="1"/>
  <c r="EY100" i="1"/>
  <c r="FC100" i="1"/>
  <c r="FG100" i="1"/>
  <c r="ER100" i="1"/>
  <c r="EV100" i="1"/>
  <c r="EZ100" i="1"/>
  <c r="FD100" i="1"/>
  <c r="FH100" i="1"/>
  <c r="FA100" i="1"/>
  <c r="FE100" i="1"/>
  <c r="ES100" i="1"/>
  <c r="FI100" i="1"/>
  <c r="EW100" i="1"/>
  <c r="EN96" i="1"/>
  <c r="ET96" i="1"/>
  <c r="EX96" i="1"/>
  <c r="FB96" i="1"/>
  <c r="FF96" i="1"/>
  <c r="FJ96" i="1"/>
  <c r="EQ96" i="1"/>
  <c r="EU96" i="1"/>
  <c r="EY96" i="1"/>
  <c r="FC96" i="1"/>
  <c r="FG96" i="1"/>
  <c r="ER96" i="1"/>
  <c r="EV96" i="1"/>
  <c r="EZ96" i="1"/>
  <c r="FD96" i="1"/>
  <c r="FH96" i="1"/>
  <c r="FE96" i="1"/>
  <c r="ES96" i="1"/>
  <c r="FI96" i="1"/>
  <c r="EW96" i="1"/>
  <c r="FA96" i="1"/>
  <c r="EN92" i="1"/>
  <c r="ET92" i="1"/>
  <c r="EX92" i="1"/>
  <c r="FB92" i="1"/>
  <c r="FF92" i="1"/>
  <c r="FJ92" i="1"/>
  <c r="EQ92" i="1"/>
  <c r="EU92" i="1"/>
  <c r="EY92" i="1"/>
  <c r="FC92" i="1"/>
  <c r="FG92" i="1"/>
  <c r="ER92" i="1"/>
  <c r="EV92" i="1"/>
  <c r="EZ92" i="1"/>
  <c r="FD92" i="1"/>
  <c r="FH92" i="1"/>
  <c r="FE92" i="1"/>
  <c r="ES92" i="1"/>
  <c r="FI92" i="1"/>
  <c r="EW92" i="1"/>
  <c r="FA92" i="1"/>
  <c r="EN88" i="1"/>
  <c r="ET88" i="1"/>
  <c r="EX88" i="1"/>
  <c r="FB88" i="1"/>
  <c r="FF88" i="1"/>
  <c r="FJ88" i="1"/>
  <c r="EQ88" i="1"/>
  <c r="EU88" i="1"/>
  <c r="EY88" i="1"/>
  <c r="FC88" i="1"/>
  <c r="FG88" i="1"/>
  <c r="ER88" i="1"/>
  <c r="EV88" i="1"/>
  <c r="EZ88" i="1"/>
  <c r="FD88" i="1"/>
  <c r="FH88" i="1"/>
  <c r="FE88" i="1"/>
  <c r="ES88" i="1"/>
  <c r="FI88" i="1"/>
  <c r="EW88" i="1"/>
  <c r="FA88" i="1"/>
  <c r="EN84" i="1"/>
  <c r="ET84" i="1"/>
  <c r="EX84" i="1"/>
  <c r="FB84" i="1"/>
  <c r="FF84" i="1"/>
  <c r="FJ84" i="1"/>
  <c r="EQ84" i="1"/>
  <c r="EU84" i="1"/>
  <c r="EY84" i="1"/>
  <c r="FC84" i="1"/>
  <c r="FG84" i="1"/>
  <c r="ER84" i="1"/>
  <c r="EV84" i="1"/>
  <c r="EZ84" i="1"/>
  <c r="FD84" i="1"/>
  <c r="FH84" i="1"/>
  <c r="FE84" i="1"/>
  <c r="ES84" i="1"/>
  <c r="FI84" i="1"/>
  <c r="EW84" i="1"/>
  <c r="FA84" i="1"/>
  <c r="EN80" i="1"/>
  <c r="ET80" i="1"/>
  <c r="EX80" i="1"/>
  <c r="FB80" i="1"/>
  <c r="FF80" i="1"/>
  <c r="FJ80" i="1"/>
  <c r="EQ80" i="1"/>
  <c r="EU80" i="1"/>
  <c r="EY80" i="1"/>
  <c r="FC80" i="1"/>
  <c r="FG80" i="1"/>
  <c r="ER80" i="1"/>
  <c r="EV80" i="1"/>
  <c r="EZ80" i="1"/>
  <c r="FD80" i="1"/>
  <c r="FH80" i="1"/>
  <c r="FE80" i="1"/>
  <c r="ES80" i="1"/>
  <c r="FI80" i="1"/>
  <c r="EW80" i="1"/>
  <c r="FA80" i="1"/>
  <c r="EN76" i="1"/>
  <c r="ET76" i="1"/>
  <c r="EX76" i="1"/>
  <c r="FB76" i="1"/>
  <c r="FF76" i="1"/>
  <c r="FJ76" i="1"/>
  <c r="EQ76" i="1"/>
  <c r="EU76" i="1"/>
  <c r="EY76" i="1"/>
  <c r="FC76" i="1"/>
  <c r="FG76" i="1"/>
  <c r="ER76" i="1"/>
  <c r="EV76" i="1"/>
  <c r="EZ76" i="1"/>
  <c r="FD76" i="1"/>
  <c r="FH76" i="1"/>
  <c r="FE76" i="1"/>
  <c r="ES76" i="1"/>
  <c r="FI76" i="1"/>
  <c r="EW76" i="1"/>
  <c r="FA76" i="1"/>
  <c r="EN72" i="1"/>
  <c r="ET72" i="1"/>
  <c r="EX72" i="1"/>
  <c r="FB72" i="1"/>
  <c r="FF72" i="1"/>
  <c r="FJ72" i="1"/>
  <c r="EQ72" i="1"/>
  <c r="EU72" i="1"/>
  <c r="EY72" i="1"/>
  <c r="FC72" i="1"/>
  <c r="FG72" i="1"/>
  <c r="ER72" i="1"/>
  <c r="EV72" i="1"/>
  <c r="EZ72" i="1"/>
  <c r="FD72" i="1"/>
  <c r="FH72" i="1"/>
  <c r="FE72" i="1"/>
  <c r="ES72" i="1"/>
  <c r="FI72" i="1"/>
  <c r="EW72" i="1"/>
  <c r="FA72" i="1"/>
  <c r="EN68" i="1"/>
  <c r="ES68" i="1"/>
  <c r="EW68" i="1"/>
  <c r="FA68" i="1"/>
  <c r="FE68" i="1"/>
  <c r="FI68" i="1"/>
  <c r="ET68" i="1"/>
  <c r="EX68" i="1"/>
  <c r="FB68" i="1"/>
  <c r="FF68" i="1"/>
  <c r="FJ68" i="1"/>
  <c r="EQ68" i="1"/>
  <c r="EU68" i="1"/>
  <c r="EY68" i="1"/>
  <c r="FC68" i="1"/>
  <c r="FG68" i="1"/>
  <c r="FD68" i="1"/>
  <c r="ER68" i="1"/>
  <c r="FH68" i="1"/>
  <c r="EV68" i="1"/>
  <c r="EZ68" i="1"/>
  <c r="EN64" i="1"/>
  <c r="ES64" i="1"/>
  <c r="EW64" i="1"/>
  <c r="FA64" i="1"/>
  <c r="FE64" i="1"/>
  <c r="FI64" i="1"/>
  <c r="ET64" i="1"/>
  <c r="EX64" i="1"/>
  <c r="FB64" i="1"/>
  <c r="FF64" i="1"/>
  <c r="FJ64" i="1"/>
  <c r="EQ64" i="1"/>
  <c r="EU64" i="1"/>
  <c r="EY64" i="1"/>
  <c r="FC64" i="1"/>
  <c r="FG64" i="1"/>
  <c r="FD64" i="1"/>
  <c r="ER64" i="1"/>
  <c r="FH64" i="1"/>
  <c r="EV64" i="1"/>
  <c r="EZ64" i="1"/>
  <c r="EN60" i="1"/>
  <c r="ES60" i="1"/>
  <c r="EW60" i="1"/>
  <c r="FA60" i="1"/>
  <c r="FE60" i="1"/>
  <c r="FI60" i="1"/>
  <c r="ET60" i="1"/>
  <c r="EX60" i="1"/>
  <c r="FB60" i="1"/>
  <c r="FF60" i="1"/>
  <c r="FJ60" i="1"/>
  <c r="EQ60" i="1"/>
  <c r="EU60" i="1"/>
  <c r="EY60" i="1"/>
  <c r="FC60" i="1"/>
  <c r="FG60" i="1"/>
  <c r="FD60" i="1"/>
  <c r="ER60" i="1"/>
  <c r="FH60" i="1"/>
  <c r="EV60" i="1"/>
  <c r="EZ60" i="1"/>
  <c r="EN56" i="1"/>
  <c r="ET56" i="1"/>
  <c r="EX56" i="1"/>
  <c r="FB56" i="1"/>
  <c r="EQ56" i="1"/>
  <c r="EU56" i="1"/>
  <c r="EY56" i="1"/>
  <c r="FC56" i="1"/>
  <c r="ER56" i="1"/>
  <c r="EV56" i="1"/>
  <c r="EZ56" i="1"/>
  <c r="FD56" i="1"/>
  <c r="FE56" i="1"/>
  <c r="FI56" i="1"/>
  <c r="ES56" i="1"/>
  <c r="FF56" i="1"/>
  <c r="FJ56" i="1"/>
  <c r="EW56" i="1"/>
  <c r="FG56" i="1"/>
  <c r="FA56" i="1"/>
  <c r="FH56" i="1"/>
  <c r="EN52" i="1"/>
  <c r="ET52" i="1"/>
  <c r="EX52" i="1"/>
  <c r="FB52" i="1"/>
  <c r="FF52" i="1"/>
  <c r="FJ52" i="1"/>
  <c r="EQ52" i="1"/>
  <c r="EU52" i="1"/>
  <c r="EY52" i="1"/>
  <c r="FC52" i="1"/>
  <c r="FG52" i="1"/>
  <c r="ER52" i="1"/>
  <c r="EV52" i="1"/>
  <c r="EZ52" i="1"/>
  <c r="FD52" i="1"/>
  <c r="FH52" i="1"/>
  <c r="FE52" i="1"/>
  <c r="ES52" i="1"/>
  <c r="FI52" i="1"/>
  <c r="EW52" i="1"/>
  <c r="FA52" i="1"/>
  <c r="EN48" i="1"/>
  <c r="ET48" i="1"/>
  <c r="EX48" i="1"/>
  <c r="FB48" i="1"/>
  <c r="FF48" i="1"/>
  <c r="FJ48" i="1"/>
  <c r="EQ48" i="1"/>
  <c r="EU48" i="1"/>
  <c r="EY48" i="1"/>
  <c r="FC48" i="1"/>
  <c r="FG48" i="1"/>
  <c r="ER48" i="1"/>
  <c r="EV48" i="1"/>
  <c r="EZ48" i="1"/>
  <c r="FD48" i="1"/>
  <c r="FH48" i="1"/>
  <c r="FE48" i="1"/>
  <c r="ES48" i="1"/>
  <c r="FI48" i="1"/>
  <c r="EW48" i="1"/>
  <c r="FA48" i="1"/>
  <c r="EN44" i="1"/>
  <c r="ET44" i="1"/>
  <c r="EX44" i="1"/>
  <c r="FB44" i="1"/>
  <c r="FF44" i="1"/>
  <c r="FJ44" i="1"/>
  <c r="EQ44" i="1"/>
  <c r="EU44" i="1"/>
  <c r="EY44" i="1"/>
  <c r="FC44" i="1"/>
  <c r="FG44" i="1"/>
  <c r="ER44" i="1"/>
  <c r="EV44" i="1"/>
  <c r="EZ44" i="1"/>
  <c r="FD44" i="1"/>
  <c r="FH44" i="1"/>
  <c r="FE44" i="1"/>
  <c r="ES44" i="1"/>
  <c r="FI44" i="1"/>
  <c r="EW44" i="1"/>
  <c r="FA44" i="1"/>
  <c r="EN40" i="1"/>
  <c r="EQ40" i="1"/>
  <c r="EU40" i="1"/>
  <c r="EY40" i="1"/>
  <c r="FC40" i="1"/>
  <c r="FG40" i="1"/>
  <c r="ER40" i="1"/>
  <c r="EV40" i="1"/>
  <c r="EZ40" i="1"/>
  <c r="FD40" i="1"/>
  <c r="FH40" i="1"/>
  <c r="ES40" i="1"/>
  <c r="EW40" i="1"/>
  <c r="FA40" i="1"/>
  <c r="FE40" i="1"/>
  <c r="FI40" i="1"/>
  <c r="FF40" i="1"/>
  <c r="ET40" i="1"/>
  <c r="FJ40" i="1"/>
  <c r="EX40" i="1"/>
  <c r="FB40" i="1"/>
  <c r="EN36" i="1"/>
  <c r="EQ36" i="1"/>
  <c r="EU36" i="1"/>
  <c r="EY36" i="1"/>
  <c r="FC36" i="1"/>
  <c r="FG36" i="1"/>
  <c r="ER36" i="1"/>
  <c r="EV36" i="1"/>
  <c r="EZ36" i="1"/>
  <c r="FD36" i="1"/>
  <c r="FH36" i="1"/>
  <c r="ES36" i="1"/>
  <c r="EW36" i="1"/>
  <c r="FA36" i="1"/>
  <c r="FE36" i="1"/>
  <c r="FI36" i="1"/>
  <c r="FF36" i="1"/>
  <c r="ET36" i="1"/>
  <c r="FJ36" i="1"/>
  <c r="EX36" i="1"/>
  <c r="FB36" i="1"/>
  <c r="EN32" i="1"/>
  <c r="EQ32" i="1"/>
  <c r="EU32" i="1"/>
  <c r="EY32" i="1"/>
  <c r="FC32" i="1"/>
  <c r="FG32" i="1"/>
  <c r="ER32" i="1"/>
  <c r="EV32" i="1"/>
  <c r="EZ32" i="1"/>
  <c r="FD32" i="1"/>
  <c r="FH32" i="1"/>
  <c r="ES32" i="1"/>
  <c r="EW32" i="1"/>
  <c r="FA32" i="1"/>
  <c r="FE32" i="1"/>
  <c r="FI32" i="1"/>
  <c r="FF32" i="1"/>
  <c r="ET32" i="1"/>
  <c r="FJ32" i="1"/>
  <c r="EX32" i="1"/>
  <c r="FB32" i="1"/>
  <c r="EN28" i="1"/>
  <c r="EQ28" i="1"/>
  <c r="EU28" i="1"/>
  <c r="EY28" i="1"/>
  <c r="FC28" i="1"/>
  <c r="FG28" i="1"/>
  <c r="ER28" i="1"/>
  <c r="EV28" i="1"/>
  <c r="EZ28" i="1"/>
  <c r="FD28" i="1"/>
  <c r="FH28" i="1"/>
  <c r="ES28" i="1"/>
  <c r="EW28" i="1"/>
  <c r="FA28" i="1"/>
  <c r="FE28" i="1"/>
  <c r="FI28" i="1"/>
  <c r="FF28" i="1"/>
  <c r="ET28" i="1"/>
  <c r="FJ28" i="1"/>
  <c r="EX28" i="1"/>
  <c r="FB28" i="1"/>
  <c r="CQ25" i="1"/>
  <c r="CR25" i="1" s="1"/>
  <c r="CU25" i="1" s="1"/>
  <c r="EN26" i="1"/>
  <c r="EN25" i="1"/>
  <c r="EN24" i="1"/>
  <c r="EQ24" i="1"/>
  <c r="EU24" i="1"/>
  <c r="EY24" i="1"/>
  <c r="FC24" i="1"/>
  <c r="FG24" i="1"/>
  <c r="ER24" i="1"/>
  <c r="EV24" i="1"/>
  <c r="EZ24" i="1"/>
  <c r="FD24" i="1"/>
  <c r="FH24" i="1"/>
  <c r="FB24" i="1"/>
  <c r="ES24" i="1"/>
  <c r="EW24" i="1"/>
  <c r="FA24" i="1"/>
  <c r="FE24" i="1"/>
  <c r="FI24" i="1"/>
  <c r="FF24" i="1"/>
  <c r="FJ24" i="1"/>
  <c r="ET24" i="1"/>
  <c r="EX24" i="1"/>
  <c r="P8" i="7"/>
  <c r="P7" i="7"/>
  <c r="P6" i="7"/>
  <c r="P5" i="7"/>
  <c r="P4" i="7"/>
  <c r="P3" i="7"/>
  <c r="P199" i="7"/>
  <c r="EN212" i="1"/>
  <c r="EN213" i="1"/>
  <c r="EN214" i="1"/>
  <c r="BF133" i="1"/>
  <c r="F112" i="6"/>
  <c r="L112" i="6" s="1"/>
  <c r="BF124" i="1"/>
  <c r="F103" i="6"/>
  <c r="L103" i="6" s="1"/>
  <c r="BF123" i="1"/>
  <c r="F102" i="6"/>
  <c r="L102" i="6" s="1"/>
  <c r="BF122" i="1"/>
  <c r="F101" i="6"/>
  <c r="L101" i="6" s="1"/>
  <c r="EN23" i="1"/>
  <c r="EN22" i="1"/>
  <c r="EQ22" i="1"/>
  <c r="EU22" i="1"/>
  <c r="EY22" i="1"/>
  <c r="FC22" i="1"/>
  <c r="FG22" i="1"/>
  <c r="ER22" i="1"/>
  <c r="EV22" i="1"/>
  <c r="EZ22" i="1"/>
  <c r="FD22" i="1"/>
  <c r="FH22" i="1"/>
  <c r="ES22" i="1"/>
  <c r="EW22" i="1"/>
  <c r="FA22" i="1"/>
  <c r="FE22" i="1"/>
  <c r="FI22" i="1"/>
  <c r="ET22" i="1"/>
  <c r="EX22" i="1"/>
  <c r="FB22" i="1"/>
  <c r="FF22" i="1"/>
  <c r="FJ22" i="1"/>
  <c r="EN21" i="1"/>
  <c r="BF121" i="1"/>
  <c r="F100" i="6"/>
  <c r="L100" i="6" s="1"/>
  <c r="BF120" i="1"/>
  <c r="F99" i="6"/>
  <c r="L99" i="6" s="1"/>
  <c r="BF119" i="1"/>
  <c r="F98" i="6"/>
  <c r="L98" i="6" s="1"/>
  <c r="BF118" i="1"/>
  <c r="F97" i="6"/>
  <c r="L97" i="6" s="1"/>
  <c r="EN20" i="1"/>
  <c r="EN17" i="1"/>
  <c r="EN18" i="1"/>
  <c r="EN19" i="1"/>
  <c r="EN16" i="1"/>
  <c r="BF140" i="1"/>
  <c r="F113" i="6"/>
  <c r="L113" i="6" s="1"/>
  <c r="BF141" i="1"/>
  <c r="F114" i="6"/>
  <c r="L114" i="6" s="1"/>
  <c r="BU117" i="1"/>
  <c r="M96" i="6"/>
  <c r="Q96" i="6" s="1"/>
  <c r="R96" i="6" s="1"/>
  <c r="BU116" i="1"/>
  <c r="M95" i="6"/>
  <c r="Q95" i="6" s="1"/>
  <c r="R95" i="6" s="1"/>
  <c r="BU115" i="1"/>
  <c r="M94" i="6"/>
  <c r="Q94" i="6" s="1"/>
  <c r="R94" i="6" s="1"/>
  <c r="DG48" i="1"/>
  <c r="EN45" i="1"/>
  <c r="EN160" i="1"/>
  <c r="BF117" i="1"/>
  <c r="GE10" i="1"/>
  <c r="GE9" i="1" s="1"/>
  <c r="CZ194" i="1"/>
  <c r="CS106" i="1"/>
  <c r="CZ153" i="1"/>
  <c r="CY160" i="1"/>
  <c r="DI159" i="1"/>
  <c r="DJ198" i="1"/>
  <c r="DD180" i="1"/>
  <c r="DE171" i="1"/>
  <c r="DF127" i="1"/>
  <c r="CZ106" i="1"/>
  <c r="DH104" i="1"/>
  <c r="CX42" i="1"/>
  <c r="DK37" i="1"/>
  <c r="CF16" i="1"/>
  <c r="P1" i="7" s="1"/>
  <c r="DE159" i="1"/>
  <c r="DD104" i="1"/>
  <c r="CU208" i="1"/>
  <c r="CV207" i="1"/>
  <c r="CZ159" i="1"/>
  <c r="DJ194" i="1"/>
  <c r="DD184" i="1"/>
  <c r="DH160" i="1"/>
  <c r="CT159" i="1"/>
  <c r="CW120" i="1"/>
  <c r="CZ111" i="1"/>
  <c r="DH106" i="1"/>
  <c r="DH97" i="1"/>
  <c r="DH68" i="1"/>
  <c r="DI42" i="1"/>
  <c r="DK186" i="1"/>
  <c r="CZ186" i="1"/>
  <c r="CU180" i="1"/>
  <c r="DD160" i="1"/>
  <c r="DB159" i="1"/>
  <c r="CS159" i="1"/>
  <c r="CV133" i="1"/>
  <c r="CZ127" i="1"/>
  <c r="DA126" i="1"/>
  <c r="DI120" i="1"/>
  <c r="CY118" i="1"/>
  <c r="DI111" i="1"/>
  <c r="DJ81" i="1"/>
  <c r="DE50" i="1"/>
  <c r="DE48" i="1"/>
  <c r="DH42" i="1"/>
  <c r="DH186" i="1"/>
  <c r="CX186" i="1"/>
  <c r="DK114" i="1"/>
  <c r="DH88" i="1"/>
  <c r="DC186" i="1"/>
  <c r="DF186" i="1"/>
  <c r="CU186" i="1"/>
  <c r="DE180" i="1"/>
  <c r="DH159" i="1"/>
  <c r="CX159" i="1"/>
  <c r="CZ114" i="1"/>
  <c r="DD88" i="1"/>
  <c r="DH209" i="1"/>
  <c r="DA208" i="1"/>
  <c r="DI196" i="1"/>
  <c r="DH194" i="1"/>
  <c r="CY194" i="1"/>
  <c r="DJ186" i="1"/>
  <c r="DD186" i="1"/>
  <c r="CY186" i="1"/>
  <c r="CT186" i="1"/>
  <c r="DC184" i="1"/>
  <c r="DE176" i="1"/>
  <c r="DH164" i="1"/>
  <c r="DG160" i="1"/>
  <c r="CV160" i="1"/>
  <c r="DF155" i="1"/>
  <c r="DD142" i="1"/>
  <c r="DC120" i="1"/>
  <c r="CX111" i="1"/>
  <c r="DD97" i="1"/>
  <c r="DB56" i="1"/>
  <c r="CY37" i="1"/>
  <c r="CU194" i="1"/>
  <c r="DE164" i="1"/>
  <c r="DC142" i="1"/>
  <c r="DH101" i="1"/>
  <c r="DB93" i="1"/>
  <c r="DE75" i="1"/>
  <c r="DF67" i="1"/>
  <c r="CV56" i="1"/>
  <c r="DD56" i="1"/>
  <c r="DF194" i="1"/>
  <c r="DC194" i="1"/>
  <c r="CT194" i="1"/>
  <c r="DG186" i="1"/>
  <c r="DB186" i="1"/>
  <c r="CV186" i="1"/>
  <c r="CW164" i="1"/>
  <c r="CZ160" i="1"/>
  <c r="DB151" i="1"/>
  <c r="CV142" i="1"/>
  <c r="DH111" i="1"/>
  <c r="DE108" i="1"/>
  <c r="CV93" i="1"/>
  <c r="CT75" i="1"/>
  <c r="DC74" i="1"/>
  <c r="CW67" i="1"/>
  <c r="DH56" i="1"/>
  <c r="CT56" i="1"/>
  <c r="DA42" i="1"/>
  <c r="CQ23" i="1"/>
  <c r="CR23" i="1" s="1"/>
  <c r="CS23" i="1" s="1"/>
  <c r="DC208" i="1"/>
  <c r="CZ204" i="1"/>
  <c r="DK194" i="1"/>
  <c r="DD194" i="1"/>
  <c r="DA192" i="1"/>
  <c r="CY190" i="1"/>
  <c r="DH184" i="1"/>
  <c r="CS184" i="1"/>
  <c r="CZ179" i="1"/>
  <c r="DI171" i="1"/>
  <c r="CX171" i="1"/>
  <c r="DB167" i="1"/>
  <c r="DA163" i="1"/>
  <c r="DH152" i="1"/>
  <c r="CX148" i="1"/>
  <c r="CX144" i="1"/>
  <c r="DJ139" i="1"/>
  <c r="DH123" i="1"/>
  <c r="DH120" i="1"/>
  <c r="DB119" i="1"/>
  <c r="DD117" i="1"/>
  <c r="DH112" i="1"/>
  <c r="DB111" i="1"/>
  <c r="CS111" i="1"/>
  <c r="DE106" i="1"/>
  <c r="CX105" i="1"/>
  <c r="CS104" i="1"/>
  <c r="DD98" i="1"/>
  <c r="CZ95" i="1"/>
  <c r="CV88" i="1"/>
  <c r="CY76" i="1"/>
  <c r="DK69" i="1"/>
  <c r="CZ68" i="1"/>
  <c r="DG65" i="1"/>
  <c r="DJ56" i="1"/>
  <c r="CZ56" i="1"/>
  <c r="DB55" i="1"/>
  <c r="CY50" i="1"/>
  <c r="CW44" i="1"/>
  <c r="DB42" i="1"/>
  <c r="CS42" i="1"/>
  <c r="DD203" i="1"/>
  <c r="CY192" i="1"/>
  <c r="CS190" i="1"/>
  <c r="DH171" i="1"/>
  <c r="CT171" i="1"/>
  <c r="CX163" i="1"/>
  <c r="DA156" i="1"/>
  <c r="DI146" i="1"/>
  <c r="CW139" i="1"/>
  <c r="CT123" i="1"/>
  <c r="CS119" i="1"/>
  <c r="CX68" i="1"/>
  <c r="CX65" i="1"/>
  <c r="DK50" i="1"/>
  <c r="CW50" i="1"/>
  <c r="BF115" i="1"/>
  <c r="CH16" i="1"/>
  <c r="H1" i="7"/>
  <c r="DI190" i="1"/>
  <c r="CF17" i="1"/>
  <c r="CH17" i="1"/>
  <c r="H2" i="7"/>
  <c r="DG192" i="1"/>
  <c r="CZ171" i="1"/>
  <c r="DJ167" i="1"/>
  <c r="DE111" i="1"/>
  <c r="CT111" i="1"/>
  <c r="DF105" i="1"/>
  <c r="DC104" i="1"/>
  <c r="DE98" i="1"/>
  <c r="DJ95" i="1"/>
  <c r="DF68" i="1"/>
  <c r="DE55" i="1"/>
  <c r="DD50" i="1"/>
  <c r="DF42" i="1"/>
  <c r="CV42" i="1"/>
  <c r="DD206" i="1"/>
  <c r="DK208" i="1"/>
  <c r="CZ206" i="1"/>
  <c r="CS194" i="1"/>
  <c r="CW194" i="1"/>
  <c r="DA194" i="1"/>
  <c r="DE194" i="1"/>
  <c r="DI194" i="1"/>
  <c r="DC180" i="1"/>
  <c r="CS174" i="1"/>
  <c r="DC174" i="1"/>
  <c r="DH172" i="1"/>
  <c r="CS147" i="1"/>
  <c r="CX147" i="1"/>
  <c r="DE147" i="1"/>
  <c r="CT128" i="1"/>
  <c r="CS128" i="1"/>
  <c r="DB128" i="1"/>
  <c r="DA110" i="1"/>
  <c r="CW110" i="1"/>
  <c r="DD110" i="1"/>
  <c r="CT206" i="1"/>
  <c r="CS206" i="1"/>
  <c r="DA206" i="1"/>
  <c r="DI206" i="1"/>
  <c r="CV200" i="1"/>
  <c r="DA200" i="1"/>
  <c r="CT208" i="1"/>
  <c r="CW208" i="1"/>
  <c r="DE208" i="1"/>
  <c r="CZ208" i="1"/>
  <c r="CW206" i="1"/>
  <c r="DD202" i="1"/>
  <c r="CZ200" i="1"/>
  <c r="DA198" i="1"/>
  <c r="DC196" i="1"/>
  <c r="CV190" i="1"/>
  <c r="CZ190" i="1"/>
  <c r="DK190" i="1"/>
  <c r="DH188" i="1"/>
  <c r="DG174" i="1"/>
  <c r="CZ155" i="1"/>
  <c r="DG80" i="1"/>
  <c r="CY80" i="1"/>
  <c r="DH80" i="1"/>
  <c r="CY58" i="1"/>
  <c r="DC58" i="1"/>
  <c r="DG35" i="1"/>
  <c r="CX35" i="1"/>
  <c r="DE212" i="1"/>
  <c r="DG208" i="1"/>
  <c r="CV208" i="1"/>
  <c r="DE206" i="1"/>
  <c r="CV206" i="1"/>
  <c r="CU200" i="1"/>
  <c r="DG194" i="1"/>
  <c r="DB194" i="1"/>
  <c r="CV194" i="1"/>
  <c r="DD190" i="1"/>
  <c r="CT184" i="1"/>
  <c r="CY184" i="1"/>
  <c r="DI184" i="1"/>
  <c r="DK180" i="1"/>
  <c r="CU178" i="1"/>
  <c r="DE178" i="1"/>
  <c r="DE174" i="1"/>
  <c r="CV169" i="1"/>
  <c r="DJ169" i="1"/>
  <c r="CS162" i="1"/>
  <c r="CW162" i="1"/>
  <c r="DC162" i="1"/>
  <c r="CT161" i="1"/>
  <c r="CS158" i="1"/>
  <c r="DH158" i="1"/>
  <c r="DA152" i="1"/>
  <c r="CW152" i="1"/>
  <c r="DF152" i="1"/>
  <c r="CS132" i="1"/>
  <c r="DD132" i="1"/>
  <c r="DH132" i="1"/>
  <c r="CV119" i="1"/>
  <c r="CX119" i="1"/>
  <c r="DI119" i="1"/>
  <c r="DA119" i="1"/>
  <c r="CX117" i="1"/>
  <c r="CT117" i="1"/>
  <c r="DH117" i="1"/>
  <c r="CY117" i="1"/>
  <c r="DH103" i="1"/>
  <c r="CZ103" i="1"/>
  <c r="DJ71" i="1"/>
  <c r="DH71" i="1"/>
  <c r="CX57" i="1"/>
  <c r="CZ57" i="1"/>
  <c r="DH57" i="1"/>
  <c r="CT202" i="1"/>
  <c r="DB202" i="1"/>
  <c r="CS198" i="1"/>
  <c r="CV198" i="1"/>
  <c r="DH198" i="1"/>
  <c r="CT196" i="1"/>
  <c r="CY196" i="1"/>
  <c r="CT188" i="1"/>
  <c r="DC188" i="1"/>
  <c r="CV172" i="1"/>
  <c r="DC172" i="1"/>
  <c r="CT155" i="1"/>
  <c r="DA155" i="1"/>
  <c r="DH155" i="1"/>
  <c r="CV155" i="1"/>
  <c r="DB155" i="1"/>
  <c r="DJ155" i="1"/>
  <c r="CS146" i="1"/>
  <c r="CZ146" i="1"/>
  <c r="CS136" i="1"/>
  <c r="CW136" i="1"/>
  <c r="DH136" i="1"/>
  <c r="CW130" i="1"/>
  <c r="DC130" i="1"/>
  <c r="DH128" i="1"/>
  <c r="DG200" i="1"/>
  <c r="DF198" i="1"/>
  <c r="DH196" i="1"/>
  <c r="CT180" i="1"/>
  <c r="CY180" i="1"/>
  <c r="DI180" i="1"/>
  <c r="CT176" i="1"/>
  <c r="CS176" i="1"/>
  <c r="DK174" i="1"/>
  <c r="CU174" i="1"/>
  <c r="CT164" i="1"/>
  <c r="CS164" i="1"/>
  <c r="DA164" i="1"/>
  <c r="DI164" i="1"/>
  <c r="CV164" i="1"/>
  <c r="DD164" i="1"/>
  <c r="DE155" i="1"/>
  <c r="CV150" i="1"/>
  <c r="DA150" i="1"/>
  <c r="DE150" i="1"/>
  <c r="DD128" i="1"/>
  <c r="CT106" i="1"/>
  <c r="CU106" i="1"/>
  <c r="DC106" i="1"/>
  <c r="DI106" i="1"/>
  <c r="CW106" i="1"/>
  <c r="DD106" i="1"/>
  <c r="DK106" i="1"/>
  <c r="CY98" i="1"/>
  <c r="CZ97" i="1"/>
  <c r="DD68" i="1"/>
  <c r="CV68" i="1"/>
  <c r="DG66" i="1"/>
  <c r="DJ55" i="1"/>
  <c r="CZ55" i="1"/>
  <c r="DI50" i="1"/>
  <c r="DC50" i="1"/>
  <c r="CU50" i="1"/>
  <c r="DC48" i="1"/>
  <c r="DG43" i="1"/>
  <c r="DK39" i="1"/>
  <c r="DD36" i="1"/>
  <c r="DJ111" i="1"/>
  <c r="DD111" i="1"/>
  <c r="CW111" i="1"/>
  <c r="DI98" i="1"/>
  <c r="CS98" i="1"/>
  <c r="CV97" i="1"/>
  <c r="DH93" i="1"/>
  <c r="DB87" i="1"/>
  <c r="DJ68" i="1"/>
  <c r="DB68" i="1"/>
  <c r="CT68" i="1"/>
  <c r="CZ66" i="1"/>
  <c r="DF56" i="1"/>
  <c r="CX56" i="1"/>
  <c r="DH55" i="1"/>
  <c r="CV55" i="1"/>
  <c r="DH50" i="1"/>
  <c r="CZ50" i="1"/>
  <c r="CV48" i="1"/>
  <c r="CZ43" i="1"/>
  <c r="DD42" i="1"/>
  <c r="CW42" i="1"/>
  <c r="DB39" i="1"/>
  <c r="CX36" i="1"/>
  <c r="CY134" i="1"/>
  <c r="CZ134" i="1"/>
  <c r="CS134" i="1"/>
  <c r="DE134" i="1"/>
  <c r="DH182" i="1"/>
  <c r="CS124" i="1"/>
  <c r="CT124" i="1"/>
  <c r="CX124" i="1"/>
  <c r="DB124" i="1"/>
  <c r="DF124" i="1"/>
  <c r="DJ124" i="1"/>
  <c r="CV124" i="1"/>
  <c r="CZ124" i="1"/>
  <c r="DD124" i="1"/>
  <c r="DH124" i="1"/>
  <c r="CU52" i="1"/>
  <c r="DC52" i="1"/>
  <c r="DE52" i="1"/>
  <c r="DH213" i="1"/>
  <c r="DF211" i="1"/>
  <c r="DI208" i="1"/>
  <c r="DD208" i="1"/>
  <c r="CY208" i="1"/>
  <c r="CS208" i="1"/>
  <c r="DD205" i="1"/>
  <c r="DI202" i="1"/>
  <c r="CX202" i="1"/>
  <c r="DD199" i="1"/>
  <c r="DB198" i="1"/>
  <c r="CT198" i="1"/>
  <c r="DD196" i="1"/>
  <c r="CS196" i="1"/>
  <c r="DH192" i="1"/>
  <c r="CS192" i="1"/>
  <c r="DK188" i="1"/>
  <c r="DE188" i="1"/>
  <c r="CZ188" i="1"/>
  <c r="CU188" i="1"/>
  <c r="DI186" i="1"/>
  <c r="DE186" i="1"/>
  <c r="DA186" i="1"/>
  <c r="CW186" i="1"/>
  <c r="DH183" i="1"/>
  <c r="CZ182" i="1"/>
  <c r="DH180" i="1"/>
  <c r="CZ180" i="1"/>
  <c r="CS180" i="1"/>
  <c r="DI178" i="1"/>
  <c r="DB178" i="1"/>
  <c r="CT178" i="1"/>
  <c r="CZ176" i="1"/>
  <c r="DH175" i="1"/>
  <c r="CV175" i="1"/>
  <c r="DK172" i="1"/>
  <c r="CU172" i="1"/>
  <c r="DB171" i="1"/>
  <c r="CS171" i="1"/>
  <c r="DF169" i="1"/>
  <c r="CU169" i="1"/>
  <c r="DK164" i="1"/>
  <c r="DG164" i="1"/>
  <c r="DC164" i="1"/>
  <c r="CY164" i="1"/>
  <c r="CU164" i="1"/>
  <c r="DH161" i="1"/>
  <c r="DD158" i="1"/>
  <c r="CV158" i="1"/>
  <c r="CZ157" i="1"/>
  <c r="DJ151" i="1"/>
  <c r="CV151" i="1"/>
  <c r="CT144" i="1"/>
  <c r="DH144" i="1"/>
  <c r="CT141" i="1"/>
  <c r="CY141" i="1"/>
  <c r="DC134" i="1"/>
  <c r="DE124" i="1"/>
  <c r="CW124" i="1"/>
  <c r="DH92" i="1"/>
  <c r="CW92" i="1"/>
  <c r="DC92" i="1"/>
  <c r="CX83" i="1"/>
  <c r="DA83" i="1"/>
  <c r="DH83" i="1"/>
  <c r="CS34" i="1"/>
  <c r="DE34" i="1"/>
  <c r="CW34" i="1"/>
  <c r="DH34" i="1"/>
  <c r="CZ34" i="1"/>
  <c r="DI34" i="1"/>
  <c r="DB175" i="1"/>
  <c r="DH157" i="1"/>
  <c r="DI124" i="1"/>
  <c r="CX32" i="1"/>
  <c r="CT32" i="1"/>
  <c r="DC32" i="1"/>
  <c r="CU32" i="1"/>
  <c r="DF32" i="1"/>
  <c r="CY32" i="1"/>
  <c r="DH32" i="1"/>
  <c r="CQ214" i="1"/>
  <c r="CR214" i="1" s="1"/>
  <c r="CU214" i="1" s="1"/>
  <c r="DJ211" i="1"/>
  <c r="DG188" i="1"/>
  <c r="DA188" i="1"/>
  <c r="CV188" i="1"/>
  <c r="DD182" i="1"/>
  <c r="DJ178" i="1"/>
  <c r="DD178" i="1"/>
  <c r="CW178" i="1"/>
  <c r="DJ175" i="1"/>
  <c r="CZ175" i="1"/>
  <c r="DH169" i="1"/>
  <c r="CY169" i="1"/>
  <c r="DE158" i="1"/>
  <c r="CW158" i="1"/>
  <c r="DD157" i="1"/>
  <c r="DA151" i="1"/>
  <c r="CT137" i="1"/>
  <c r="DC137" i="1"/>
  <c r="CX135" i="1"/>
  <c r="CV135" i="1"/>
  <c r="DF135" i="1"/>
  <c r="DB135" i="1"/>
  <c r="DI134" i="1"/>
  <c r="DG124" i="1"/>
  <c r="CY124" i="1"/>
  <c r="CV84" i="1"/>
  <c r="DG84" i="1"/>
  <c r="CX84" i="1"/>
  <c r="DH84" i="1"/>
  <c r="DB84" i="1"/>
  <c r="CU76" i="1"/>
  <c r="CZ76" i="1"/>
  <c r="DE76" i="1"/>
  <c r="DK76" i="1"/>
  <c r="CV76" i="1"/>
  <c r="DA76" i="1"/>
  <c r="DG76" i="1"/>
  <c r="CW76" i="1"/>
  <c r="DC76" i="1"/>
  <c r="DH76" i="1"/>
  <c r="CT45" i="1"/>
  <c r="DA45" i="1"/>
  <c r="DH45" i="1"/>
  <c r="CV45" i="1"/>
  <c r="DB45" i="1"/>
  <c r="DJ45" i="1"/>
  <c r="CW45" i="1"/>
  <c r="DE45" i="1"/>
  <c r="CT211" i="1"/>
  <c r="DD207" i="1"/>
  <c r="DH202" i="1"/>
  <c r="CW202" i="1"/>
  <c r="CZ197" i="1"/>
  <c r="DI188" i="1"/>
  <c r="DD188" i="1"/>
  <c r="CY188" i="1"/>
  <c r="CS188" i="1"/>
  <c r="CX183" i="1"/>
  <c r="CV182" i="1"/>
  <c r="DH179" i="1"/>
  <c r="DH178" i="1"/>
  <c r="CZ178" i="1"/>
  <c r="CS178" i="1"/>
  <c r="CY176" i="1"/>
  <c r="DD175" i="1"/>
  <c r="CT175" i="1"/>
  <c r="DG170" i="1"/>
  <c r="DC169" i="1"/>
  <c r="CT169" i="1"/>
  <c r="DJ164" i="1"/>
  <c r="DF164" i="1"/>
  <c r="DB164" i="1"/>
  <c r="CX164" i="1"/>
  <c r="DH162" i="1"/>
  <c r="DG161" i="1"/>
  <c r="DI158" i="1"/>
  <c r="DA158" i="1"/>
  <c r="CV157" i="1"/>
  <c r="DH153" i="1"/>
  <c r="DB152" i="1"/>
  <c r="DF151" i="1"/>
  <c r="CT151" i="1"/>
  <c r="CZ149" i="1"/>
  <c r="CT146" i="1"/>
  <c r="DA146" i="1"/>
  <c r="CS143" i="1"/>
  <c r="CZ143" i="1"/>
  <c r="CS140" i="1"/>
  <c r="CY140" i="1"/>
  <c r="DD135" i="1"/>
  <c r="CU134" i="1"/>
  <c r="CS130" i="1"/>
  <c r="CZ130" i="1"/>
  <c r="DK130" i="1"/>
  <c r="CU130" i="1"/>
  <c r="DE130" i="1"/>
  <c r="CV125" i="1"/>
  <c r="DH125" i="1"/>
  <c r="CU125" i="1"/>
  <c r="DK124" i="1"/>
  <c r="DC124" i="1"/>
  <c r="CU124" i="1"/>
  <c r="CX121" i="1"/>
  <c r="DH121" i="1"/>
  <c r="CU121" i="1"/>
  <c r="CV118" i="1"/>
  <c r="CS118" i="1"/>
  <c r="DH118" i="1"/>
  <c r="DA118" i="1"/>
  <c r="DD99" i="1"/>
  <c r="DH99" i="1"/>
  <c r="CS88" i="1"/>
  <c r="CW88" i="1"/>
  <c r="DA88" i="1"/>
  <c r="DE88" i="1"/>
  <c r="DI88" i="1"/>
  <c r="CT88" i="1"/>
  <c r="CX88" i="1"/>
  <c r="DB88" i="1"/>
  <c r="DF88" i="1"/>
  <c r="DJ88" i="1"/>
  <c r="CU88" i="1"/>
  <c r="CY88" i="1"/>
  <c r="DC88" i="1"/>
  <c r="DG88" i="1"/>
  <c r="DK88" i="1"/>
  <c r="DD76" i="1"/>
  <c r="CV54" i="1"/>
  <c r="DF54" i="1"/>
  <c r="CX54" i="1"/>
  <c r="DH54" i="1"/>
  <c r="CZ54" i="1"/>
  <c r="DK52" i="1"/>
  <c r="DB49" i="1"/>
  <c r="CW49" i="1"/>
  <c r="DF45" i="1"/>
  <c r="CZ32" i="1"/>
  <c r="DH139" i="1"/>
  <c r="DB136" i="1"/>
  <c r="CZ132" i="1"/>
  <c r="CW128" i="1"/>
  <c r="DI126" i="1"/>
  <c r="DE123" i="1"/>
  <c r="DF119" i="1"/>
  <c r="DG117" i="1"/>
  <c r="DE114" i="1"/>
  <c r="CW112" i="1"/>
  <c r="DG110" i="1"/>
  <c r="CS110" i="1"/>
  <c r="CW108" i="1"/>
  <c r="DH105" i="1"/>
  <c r="CT105" i="1"/>
  <c r="CW104" i="1"/>
  <c r="CX103" i="1"/>
  <c r="DJ97" i="1"/>
  <c r="DB97" i="1"/>
  <c r="CT97" i="1"/>
  <c r="CT95" i="1"/>
  <c r="DD93" i="1"/>
  <c r="CT93" i="1"/>
  <c r="CW87" i="1"/>
  <c r="CS80" i="1"/>
  <c r="CY74" i="1"/>
  <c r="DI68" i="1"/>
  <c r="DE68" i="1"/>
  <c r="DA68" i="1"/>
  <c r="CW68" i="1"/>
  <c r="CS68" i="1"/>
  <c r="CS67" i="1"/>
  <c r="CW66" i="1"/>
  <c r="DI56" i="1"/>
  <c r="DE56" i="1"/>
  <c r="DA56" i="1"/>
  <c r="CW56" i="1"/>
  <c r="CS56" i="1"/>
  <c r="DF55" i="1"/>
  <c r="DA55" i="1"/>
  <c r="CU55" i="1"/>
  <c r="CV39" i="1"/>
  <c r="DJ103" i="1"/>
  <c r="DF97" i="1"/>
  <c r="DJ93" i="1"/>
  <c r="DD74" i="1"/>
  <c r="DK68" i="1"/>
  <c r="DG68" i="1"/>
  <c r="DC68" i="1"/>
  <c r="CY68" i="1"/>
  <c r="DK56" i="1"/>
  <c r="DG56" i="1"/>
  <c r="DC56" i="1"/>
  <c r="CY56" i="1"/>
  <c r="DI55" i="1"/>
  <c r="DD55" i="1"/>
  <c r="CX55" i="1"/>
  <c r="DJ42" i="1"/>
  <c r="DE42" i="1"/>
  <c r="CZ42" i="1"/>
  <c r="DF37" i="1"/>
  <c r="CT116" i="1"/>
  <c r="CS116" i="1"/>
  <c r="DD116" i="1"/>
  <c r="CU109" i="1"/>
  <c r="CZ109" i="1"/>
  <c r="DF109" i="1"/>
  <c r="DK109" i="1"/>
  <c r="CV109" i="1"/>
  <c r="DB109" i="1"/>
  <c r="DG109" i="1"/>
  <c r="CU89" i="1"/>
  <c r="CV89" i="1"/>
  <c r="DF89" i="1"/>
  <c r="CX89" i="1"/>
  <c r="DG89" i="1"/>
  <c r="CU73" i="1"/>
  <c r="CY73" i="1"/>
  <c r="DK73" i="1"/>
  <c r="CX73" i="1"/>
  <c r="DC73" i="1"/>
  <c r="CS72" i="1"/>
  <c r="CZ72" i="1"/>
  <c r="DH72" i="1"/>
  <c r="CU72" i="1"/>
  <c r="DD72" i="1"/>
  <c r="CW72" i="1"/>
  <c r="DE72" i="1"/>
  <c r="CS60" i="1"/>
  <c r="CW60" i="1"/>
  <c r="DA60" i="1"/>
  <c r="DE60" i="1"/>
  <c r="DI60" i="1"/>
  <c r="CU60" i="1"/>
  <c r="CZ60" i="1"/>
  <c r="DF60" i="1"/>
  <c r="DK60" i="1"/>
  <c r="CV60" i="1"/>
  <c r="DB60" i="1"/>
  <c r="DG60" i="1"/>
  <c r="CU46" i="1"/>
  <c r="CV46" i="1"/>
  <c r="DA46" i="1"/>
  <c r="DF46" i="1"/>
  <c r="CS46" i="1"/>
  <c r="DB46" i="1"/>
  <c r="DI46" i="1"/>
  <c r="CW46" i="1"/>
  <c r="DD46" i="1"/>
  <c r="DJ46" i="1"/>
  <c r="CS31" i="1"/>
  <c r="DA31" i="1"/>
  <c r="DH31" i="1"/>
  <c r="CV31" i="1"/>
  <c r="DC31" i="1"/>
  <c r="DI31" i="1"/>
  <c r="CW31" i="1"/>
  <c r="CY31" i="1"/>
  <c r="CZ212" i="1"/>
  <c r="DH210" i="1"/>
  <c r="DJ203" i="1"/>
  <c r="DB203" i="1"/>
  <c r="DJ199" i="1"/>
  <c r="DB199" i="1"/>
  <c r="DF195" i="1"/>
  <c r="DD191" i="1"/>
  <c r="DK182" i="1"/>
  <c r="DG182" i="1"/>
  <c r="DC182" i="1"/>
  <c r="CY182" i="1"/>
  <c r="CU182" i="1"/>
  <c r="DF179" i="1"/>
  <c r="CX179" i="1"/>
  <c r="DG162" i="1"/>
  <c r="DA162" i="1"/>
  <c r="CV162" i="1"/>
  <c r="DG153" i="1"/>
  <c r="CY153" i="1"/>
  <c r="DJ147" i="1"/>
  <c r="DD147" i="1"/>
  <c r="CW147" i="1"/>
  <c r="DG144" i="1"/>
  <c r="DB144" i="1"/>
  <c r="CV144" i="1"/>
  <c r="DH143" i="1"/>
  <c r="CX143" i="1"/>
  <c r="DK140" i="1"/>
  <c r="DD140" i="1"/>
  <c r="CW140" i="1"/>
  <c r="DK137" i="1"/>
  <c r="CZ137" i="1"/>
  <c r="DK132" i="1"/>
  <c r="DG132" i="1"/>
  <c r="DC132" i="1"/>
  <c r="CY132" i="1"/>
  <c r="CU132" i="1"/>
  <c r="DE127" i="1"/>
  <c r="CW127" i="1"/>
  <c r="DH126" i="1"/>
  <c r="CY126" i="1"/>
  <c r="DB116" i="1"/>
  <c r="CU112" i="1"/>
  <c r="CS112" i="1"/>
  <c r="DD112" i="1"/>
  <c r="DJ109" i="1"/>
  <c r="CY109" i="1"/>
  <c r="CS108" i="1"/>
  <c r="CZ108" i="1"/>
  <c r="DH108" i="1"/>
  <c r="CT108" i="1"/>
  <c r="DB108" i="1"/>
  <c r="DI108" i="1"/>
  <c r="CU100" i="1"/>
  <c r="DH100" i="1"/>
  <c r="DB96" i="1"/>
  <c r="CW96" i="1"/>
  <c r="CS94" i="1"/>
  <c r="CV94" i="1"/>
  <c r="DD94" i="1"/>
  <c r="CW94" i="1"/>
  <c r="DG94" i="1"/>
  <c r="CY90" i="1"/>
  <c r="CZ90" i="1"/>
  <c r="DK89" i="1"/>
  <c r="DI72" i="1"/>
  <c r="DJ60" i="1"/>
  <c r="CY60" i="1"/>
  <c r="CS59" i="1"/>
  <c r="CV59" i="1"/>
  <c r="CZ59" i="1"/>
  <c r="DD59" i="1"/>
  <c r="DE46" i="1"/>
  <c r="CY212" i="1"/>
  <c r="DD211" i="1"/>
  <c r="DC210" i="1"/>
  <c r="DK206" i="1"/>
  <c r="DG206" i="1"/>
  <c r="DC206" i="1"/>
  <c r="CY206" i="1"/>
  <c r="CU206" i="1"/>
  <c r="DH203" i="1"/>
  <c r="CX203" i="1"/>
  <c r="DE200" i="1"/>
  <c r="CW200" i="1"/>
  <c r="DH199" i="1"/>
  <c r="CX199" i="1"/>
  <c r="DG196" i="1"/>
  <c r="DA196" i="1"/>
  <c r="CV196" i="1"/>
  <c r="DD195" i="1"/>
  <c r="DD192" i="1"/>
  <c r="CW192" i="1"/>
  <c r="DB191" i="1"/>
  <c r="DH190" i="1"/>
  <c r="DC190" i="1"/>
  <c r="CW190" i="1"/>
  <c r="DG184" i="1"/>
  <c r="DA184" i="1"/>
  <c r="CV184" i="1"/>
  <c r="DF183" i="1"/>
  <c r="DJ182" i="1"/>
  <c r="DF182" i="1"/>
  <c r="DB182" i="1"/>
  <c r="CX182" i="1"/>
  <c r="CT182" i="1"/>
  <c r="DD179" i="1"/>
  <c r="CV179" i="1"/>
  <c r="DK176" i="1"/>
  <c r="DD176" i="1"/>
  <c r="CW176" i="1"/>
  <c r="DH168" i="1"/>
  <c r="DK165" i="1"/>
  <c r="DK162" i="1"/>
  <c r="DE162" i="1"/>
  <c r="CZ162" i="1"/>
  <c r="CU162" i="1"/>
  <c r="DB161" i="1"/>
  <c r="DD153" i="1"/>
  <c r="CV153" i="1"/>
  <c r="DI150" i="1"/>
  <c r="CZ150" i="1"/>
  <c r="DH148" i="1"/>
  <c r="DI147" i="1"/>
  <c r="DB147" i="1"/>
  <c r="CT147" i="1"/>
  <c r="DE146" i="1"/>
  <c r="CW146" i="1"/>
  <c r="DK144" i="1"/>
  <c r="DF144" i="1"/>
  <c r="CZ144" i="1"/>
  <c r="CU144" i="1"/>
  <c r="DE143" i="1"/>
  <c r="CT143" i="1"/>
  <c r="DI140" i="1"/>
  <c r="DC140" i="1"/>
  <c r="CU140" i="1"/>
  <c r="DB139" i="1"/>
  <c r="DH137" i="1"/>
  <c r="CX137" i="1"/>
  <c r="DD133" i="1"/>
  <c r="DJ132" i="1"/>
  <c r="DF132" i="1"/>
  <c r="DB132" i="1"/>
  <c r="CX132" i="1"/>
  <c r="CT132" i="1"/>
  <c r="DJ127" i="1"/>
  <c r="DB127" i="1"/>
  <c r="CV127" i="1"/>
  <c r="DG126" i="1"/>
  <c r="CV126" i="1"/>
  <c r="DB125" i="1"/>
  <c r="CW122" i="1"/>
  <c r="DC122" i="1"/>
  <c r="CX116" i="1"/>
  <c r="DC112" i="1"/>
  <c r="DH109" i="1"/>
  <c r="CX109" i="1"/>
  <c r="DD108" i="1"/>
  <c r="CW102" i="1"/>
  <c r="DC102" i="1"/>
  <c r="DD102" i="1"/>
  <c r="CV95" i="1"/>
  <c r="DD95" i="1"/>
  <c r="CX95" i="1"/>
  <c r="DF95" i="1"/>
  <c r="DI94" i="1"/>
  <c r="DD91" i="1"/>
  <c r="DH91" i="1"/>
  <c r="DH90" i="1"/>
  <c r="DC89" i="1"/>
  <c r="CU80" i="1"/>
  <c r="CZ80" i="1"/>
  <c r="DE80" i="1"/>
  <c r="CV80" i="1"/>
  <c r="DC80" i="1"/>
  <c r="DI80" i="1"/>
  <c r="CW80" i="1"/>
  <c r="DD80" i="1"/>
  <c r="DK80" i="1"/>
  <c r="DJ73" i="1"/>
  <c r="DC72" i="1"/>
  <c r="CZ71" i="1"/>
  <c r="CW71" i="1"/>
  <c r="DB71" i="1"/>
  <c r="DH60" i="1"/>
  <c r="CX60" i="1"/>
  <c r="CZ46" i="1"/>
  <c r="DG31" i="1"/>
  <c r="DH212" i="1"/>
  <c r="CS212" i="1"/>
  <c r="CX210" i="1"/>
  <c r="DF207" i="1"/>
  <c r="DJ206" i="1"/>
  <c r="DF206" i="1"/>
  <c r="DB206" i="1"/>
  <c r="CX206" i="1"/>
  <c r="DG204" i="1"/>
  <c r="DF203" i="1"/>
  <c r="CT203" i="1"/>
  <c r="DK200" i="1"/>
  <c r="DC200" i="1"/>
  <c r="DF199" i="1"/>
  <c r="CT199" i="1"/>
  <c r="DE198" i="1"/>
  <c r="CW198" i="1"/>
  <c r="DK196" i="1"/>
  <c r="DE196" i="1"/>
  <c r="CZ196" i="1"/>
  <c r="CU196" i="1"/>
  <c r="CV195" i="1"/>
  <c r="DI192" i="1"/>
  <c r="DC192" i="1"/>
  <c r="CT191" i="1"/>
  <c r="DG190" i="1"/>
  <c r="DA190" i="1"/>
  <c r="DH187" i="1"/>
  <c r="DK184" i="1"/>
  <c r="DE184" i="1"/>
  <c r="CZ184" i="1"/>
  <c r="CU184" i="1"/>
  <c r="DI182" i="1"/>
  <c r="DE182" i="1"/>
  <c r="DA182" i="1"/>
  <c r="CW182" i="1"/>
  <c r="DJ179" i="1"/>
  <c r="DB179" i="1"/>
  <c r="CT179" i="1"/>
  <c r="DF178" i="1"/>
  <c r="DA178" i="1"/>
  <c r="CV178" i="1"/>
  <c r="DI176" i="1"/>
  <c r="DC176" i="1"/>
  <c r="CU176" i="1"/>
  <c r="DF175" i="1"/>
  <c r="CX175" i="1"/>
  <c r="DI174" i="1"/>
  <c r="CZ174" i="1"/>
  <c r="DJ171" i="1"/>
  <c r="DD171" i="1"/>
  <c r="CW171" i="1"/>
  <c r="DK169" i="1"/>
  <c r="DD169" i="1"/>
  <c r="CX169" i="1"/>
  <c r="CZ168" i="1"/>
  <c r="DC165" i="1"/>
  <c r="DF163" i="1"/>
  <c r="DI162" i="1"/>
  <c r="DD162" i="1"/>
  <c r="CY162" i="1"/>
  <c r="DJ159" i="1"/>
  <c r="DD159" i="1"/>
  <c r="CW159" i="1"/>
  <c r="DI156" i="1"/>
  <c r="DK153" i="1"/>
  <c r="DC153" i="1"/>
  <c r="DH151" i="1"/>
  <c r="DH150" i="1"/>
  <c r="CW150" i="1"/>
  <c r="DC148" i="1"/>
  <c r="DH147" i="1"/>
  <c r="CZ147" i="1"/>
  <c r="DD146" i="1"/>
  <c r="CV146" i="1"/>
  <c r="DJ144" i="1"/>
  <c r="DD144" i="1"/>
  <c r="CY144" i="1"/>
  <c r="DB143" i="1"/>
  <c r="DF141" i="1"/>
  <c r="DH140" i="1"/>
  <c r="CZ140" i="1"/>
  <c r="DF137" i="1"/>
  <c r="CU137" i="1"/>
  <c r="DI135" i="1"/>
  <c r="DH134" i="1"/>
  <c r="DC133" i="1"/>
  <c r="DI132" i="1"/>
  <c r="DE132" i="1"/>
  <c r="DA132" i="1"/>
  <c r="CW132" i="1"/>
  <c r="DI128" i="1"/>
  <c r="CX128" i="1"/>
  <c r="DH127" i="1"/>
  <c r="DA127" i="1"/>
  <c r="DC126" i="1"/>
  <c r="CZ125" i="1"/>
  <c r="DF121" i="1"/>
  <c r="CU120" i="1"/>
  <c r="CS120" i="1"/>
  <c r="DD120" i="1"/>
  <c r="CT119" i="1"/>
  <c r="CW119" i="1"/>
  <c r="DD119" i="1"/>
  <c r="CU117" i="1"/>
  <c r="CV117" i="1"/>
  <c r="DC117" i="1"/>
  <c r="DJ117" i="1"/>
  <c r="DI116" i="1"/>
  <c r="CW116" i="1"/>
  <c r="DC113" i="1"/>
  <c r="CY112" i="1"/>
  <c r="DD109" i="1"/>
  <c r="CT109" i="1"/>
  <c r="CX108" i="1"/>
  <c r="DB95" i="1"/>
  <c r="DC94" i="1"/>
  <c r="DE90" i="1"/>
  <c r="CZ89" i="1"/>
  <c r="CT84" i="1"/>
  <c r="CY84" i="1"/>
  <c r="DD84" i="1"/>
  <c r="DJ84" i="1"/>
  <c r="CU84" i="1"/>
  <c r="CZ84" i="1"/>
  <c r="DF84" i="1"/>
  <c r="DK84" i="1"/>
  <c r="CS83" i="1"/>
  <c r="DB83" i="1"/>
  <c r="CV83" i="1"/>
  <c r="DF83" i="1"/>
  <c r="DA80" i="1"/>
  <c r="CS75" i="1"/>
  <c r="DB75" i="1"/>
  <c r="CX75" i="1"/>
  <c r="DI75" i="1"/>
  <c r="CZ75" i="1"/>
  <c r="DF73" i="1"/>
  <c r="CY72" i="1"/>
  <c r="CS66" i="1"/>
  <c r="CY66" i="1"/>
  <c r="DD66" i="1"/>
  <c r="DI66" i="1"/>
  <c r="CU66" i="1"/>
  <c r="DA66" i="1"/>
  <c r="DH66" i="1"/>
  <c r="CV66" i="1"/>
  <c r="DC66" i="1"/>
  <c r="DK66" i="1"/>
  <c r="DF64" i="1"/>
  <c r="DC64" i="1"/>
  <c r="DD60" i="1"/>
  <c r="CT60" i="1"/>
  <c r="CX51" i="1"/>
  <c r="DC51" i="1"/>
  <c r="CX46" i="1"/>
  <c r="CT35" i="1"/>
  <c r="DB35" i="1"/>
  <c r="DH35" i="1"/>
  <c r="CV35" i="1"/>
  <c r="DC35" i="1"/>
  <c r="DJ35" i="1"/>
  <c r="CY35" i="1"/>
  <c r="DD35" i="1"/>
  <c r="DD31" i="1"/>
  <c r="CX69" i="1"/>
  <c r="DC69" i="1"/>
  <c r="CX67" i="1"/>
  <c r="DH67" i="1"/>
  <c r="CU57" i="1"/>
  <c r="DF57" i="1"/>
  <c r="CT50" i="1"/>
  <c r="CX50" i="1"/>
  <c r="DB50" i="1"/>
  <c r="DF50" i="1"/>
  <c r="DJ50" i="1"/>
  <c r="CS48" i="1"/>
  <c r="CU48" i="1"/>
  <c r="DA48" i="1"/>
  <c r="DH48" i="1"/>
  <c r="DF111" i="1"/>
  <c r="DA111" i="1"/>
  <c r="DG106" i="1"/>
  <c r="DA106" i="1"/>
  <c r="CV106" i="1"/>
  <c r="DI104" i="1"/>
  <c r="CY104" i="1"/>
  <c r="DK98" i="1"/>
  <c r="DE87" i="1"/>
  <c r="CS76" i="1"/>
  <c r="CT76" i="1"/>
  <c r="CX76" i="1"/>
  <c r="DB76" i="1"/>
  <c r="DF76" i="1"/>
  <c r="DJ76" i="1"/>
  <c r="DA67" i="1"/>
  <c r="CV61" i="1"/>
  <c r="DG61" i="1"/>
  <c r="DC57" i="1"/>
  <c r="CT54" i="1"/>
  <c r="DB54" i="1"/>
  <c r="DJ54" i="1"/>
  <c r="CW52" i="1"/>
  <c r="CZ52" i="1"/>
  <c r="DG50" i="1"/>
  <c r="DA50" i="1"/>
  <c r="CV50" i="1"/>
  <c r="DK48" i="1"/>
  <c r="CZ48" i="1"/>
  <c r="CU42" i="1"/>
  <c r="CY42" i="1"/>
  <c r="DC42" i="1"/>
  <c r="DG42" i="1"/>
  <c r="DK42" i="1"/>
  <c r="DK32" i="1"/>
  <c r="DD32" i="1"/>
  <c r="BF116" i="1"/>
  <c r="CS213" i="1"/>
  <c r="CZ213" i="1"/>
  <c r="DK212" i="1"/>
  <c r="DD212" i="1"/>
  <c r="CW212" i="1"/>
  <c r="CU211" i="1"/>
  <c r="CX211" i="1"/>
  <c r="DH211" i="1"/>
  <c r="DK210" i="1"/>
  <c r="DF210" i="1"/>
  <c r="CZ210" i="1"/>
  <c r="CU210" i="1"/>
  <c r="CZ207" i="1"/>
  <c r="CS205" i="1"/>
  <c r="DH205" i="1"/>
  <c r="DK204" i="1"/>
  <c r="DC204" i="1"/>
  <c r="CV204" i="1"/>
  <c r="DF202" i="1"/>
  <c r="DA202" i="1"/>
  <c r="CV202" i="1"/>
  <c r="CZ201" i="1"/>
  <c r="CT200" i="1"/>
  <c r="CS200" i="1"/>
  <c r="CY200" i="1"/>
  <c r="DD200" i="1"/>
  <c r="DI200" i="1"/>
  <c r="DI198" i="1"/>
  <c r="DD198" i="1"/>
  <c r="CX198" i="1"/>
  <c r="CZ195" i="1"/>
  <c r="CT192" i="1"/>
  <c r="CU192" i="1"/>
  <c r="CZ192" i="1"/>
  <c r="DE192" i="1"/>
  <c r="DK192" i="1"/>
  <c r="DJ191" i="1"/>
  <c r="CZ191" i="1"/>
  <c r="CT190" i="1"/>
  <c r="CX190" i="1"/>
  <c r="DB190" i="1"/>
  <c r="DF190" i="1"/>
  <c r="DJ190" i="1"/>
  <c r="CU190" i="1"/>
  <c r="CZ187" i="1"/>
  <c r="CU183" i="1"/>
  <c r="CT183" i="1"/>
  <c r="DB183" i="1"/>
  <c r="DJ183" i="1"/>
  <c r="CV183" i="1"/>
  <c r="DD183" i="1"/>
  <c r="DG172" i="1"/>
  <c r="CY172" i="1"/>
  <c r="CY170" i="1"/>
  <c r="DD168" i="1"/>
  <c r="CV168" i="1"/>
  <c r="DH163" i="1"/>
  <c r="CU161" i="1"/>
  <c r="CV161" i="1"/>
  <c r="DC161" i="1"/>
  <c r="DJ161" i="1"/>
  <c r="CX161" i="1"/>
  <c r="DD161" i="1"/>
  <c r="DK160" i="1"/>
  <c r="DC160" i="1"/>
  <c r="DE156" i="1"/>
  <c r="CW156" i="1"/>
  <c r="CZ154" i="1"/>
  <c r="CU152" i="1"/>
  <c r="CY152" i="1"/>
  <c r="DC152" i="1"/>
  <c r="DG152" i="1"/>
  <c r="DK152" i="1"/>
  <c r="CS152" i="1"/>
  <c r="CX152" i="1"/>
  <c r="DD152" i="1"/>
  <c r="DI152" i="1"/>
  <c r="CT152" i="1"/>
  <c r="CZ152" i="1"/>
  <c r="DE152" i="1"/>
  <c r="DJ152" i="1"/>
  <c r="DI212" i="1"/>
  <c r="DC212" i="1"/>
  <c r="DJ210" i="1"/>
  <c r="DD210" i="1"/>
  <c r="CY210" i="1"/>
  <c r="DH207" i="1"/>
  <c r="DH204" i="1"/>
  <c r="DA204" i="1"/>
  <c r="DJ202" i="1"/>
  <c r="DE202" i="1"/>
  <c r="CZ202" i="1"/>
  <c r="CU198" i="1"/>
  <c r="CY198" i="1"/>
  <c r="DC198" i="1"/>
  <c r="DG198" i="1"/>
  <c r="DK198" i="1"/>
  <c r="DH195" i="1"/>
  <c r="DH191" i="1"/>
  <c r="CS177" i="1"/>
  <c r="DD177" i="1"/>
  <c r="DH177" i="1"/>
  <c r="DD172" i="1"/>
  <c r="DI168" i="1"/>
  <c r="DA168" i="1"/>
  <c r="CS167" i="1"/>
  <c r="CT167" i="1"/>
  <c r="DE167" i="1"/>
  <c r="CW167" i="1"/>
  <c r="DH167" i="1"/>
  <c r="DH166" i="1"/>
  <c r="CT165" i="1"/>
  <c r="CU165" i="1"/>
  <c r="DF165" i="1"/>
  <c r="CX165" i="1"/>
  <c r="DH165" i="1"/>
  <c r="CT163" i="1"/>
  <c r="CV163" i="1"/>
  <c r="DB163" i="1"/>
  <c r="DI163" i="1"/>
  <c r="CW163" i="1"/>
  <c r="DD163" i="1"/>
  <c r="CS160" i="1"/>
  <c r="CW160" i="1"/>
  <c r="DA160" i="1"/>
  <c r="DE160" i="1"/>
  <c r="DI160" i="1"/>
  <c r="CT160" i="1"/>
  <c r="CX160" i="1"/>
  <c r="DB160" i="1"/>
  <c r="DF160" i="1"/>
  <c r="DJ160" i="1"/>
  <c r="DJ156" i="1"/>
  <c r="DB156" i="1"/>
  <c r="CS210" i="1"/>
  <c r="CW210" i="1"/>
  <c r="DA210" i="1"/>
  <c r="DE210" i="1"/>
  <c r="DI210" i="1"/>
  <c r="CT204" i="1"/>
  <c r="CS204" i="1"/>
  <c r="CY204" i="1"/>
  <c r="DD204" i="1"/>
  <c r="DI204" i="1"/>
  <c r="CS201" i="1"/>
  <c r="DD201" i="1"/>
  <c r="CU187" i="1"/>
  <c r="CT187" i="1"/>
  <c r="DB187" i="1"/>
  <c r="DJ187" i="1"/>
  <c r="CV187" i="1"/>
  <c r="DD187" i="1"/>
  <c r="CS185" i="1"/>
  <c r="DH185" i="1"/>
  <c r="CV173" i="1"/>
  <c r="DH173" i="1"/>
  <c r="CU170" i="1"/>
  <c r="CS170" i="1"/>
  <c r="DA170" i="1"/>
  <c r="DH170" i="1"/>
  <c r="CV170" i="1"/>
  <c r="DC170" i="1"/>
  <c r="DI170" i="1"/>
  <c r="CT168" i="1"/>
  <c r="CX168" i="1"/>
  <c r="DB168" i="1"/>
  <c r="DF168" i="1"/>
  <c r="DJ168" i="1"/>
  <c r="CU168" i="1"/>
  <c r="CY168" i="1"/>
  <c r="DC168" i="1"/>
  <c r="DG168" i="1"/>
  <c r="DK168" i="1"/>
  <c r="CU156" i="1"/>
  <c r="CT156" i="1"/>
  <c r="CY156" i="1"/>
  <c r="DC156" i="1"/>
  <c r="DG156" i="1"/>
  <c r="DK156" i="1"/>
  <c r="CV156" i="1"/>
  <c r="CZ156" i="1"/>
  <c r="DD156" i="1"/>
  <c r="DH156" i="1"/>
  <c r="CT212" i="1"/>
  <c r="CV212" i="1"/>
  <c r="DA212" i="1"/>
  <c r="DG212" i="1"/>
  <c r="DG210" i="1"/>
  <c r="DB210" i="1"/>
  <c r="CV210" i="1"/>
  <c r="CU207" i="1"/>
  <c r="CT207" i="1"/>
  <c r="DB207" i="1"/>
  <c r="DJ207" i="1"/>
  <c r="DE204" i="1"/>
  <c r="CW204" i="1"/>
  <c r="CU202" i="1"/>
  <c r="CY202" i="1"/>
  <c r="DC202" i="1"/>
  <c r="DG202" i="1"/>
  <c r="DK202" i="1"/>
  <c r="DH201" i="1"/>
  <c r="CS197" i="1"/>
  <c r="DD197" i="1"/>
  <c r="CU195" i="1"/>
  <c r="CT195" i="1"/>
  <c r="DB195" i="1"/>
  <c r="DJ195" i="1"/>
  <c r="CU191" i="1"/>
  <c r="CX191" i="1"/>
  <c r="DF191" i="1"/>
  <c r="DF187" i="1"/>
  <c r="CS181" i="1"/>
  <c r="DH181" i="1"/>
  <c r="CS172" i="1"/>
  <c r="CW172" i="1"/>
  <c r="DA172" i="1"/>
  <c r="DE172" i="1"/>
  <c r="DI172" i="1"/>
  <c r="CT172" i="1"/>
  <c r="CX172" i="1"/>
  <c r="DB172" i="1"/>
  <c r="DF172" i="1"/>
  <c r="DJ172" i="1"/>
  <c r="DD170" i="1"/>
  <c r="DE168" i="1"/>
  <c r="CW168" i="1"/>
  <c r="DF156" i="1"/>
  <c r="CX156" i="1"/>
  <c r="CU151" i="1"/>
  <c r="CS151" i="1"/>
  <c r="CX151" i="1"/>
  <c r="DD151" i="1"/>
  <c r="DI151" i="1"/>
  <c r="DK148" i="1"/>
  <c r="DF148" i="1"/>
  <c r="CZ148" i="1"/>
  <c r="CU148" i="1"/>
  <c r="CV143" i="1"/>
  <c r="DA143" i="1"/>
  <c r="DF143" i="1"/>
  <c r="DI142" i="1"/>
  <c r="CY142" i="1"/>
  <c r="DJ141" i="1"/>
  <c r="DC141" i="1"/>
  <c r="CU141" i="1"/>
  <c r="CT140" i="1"/>
  <c r="CX140" i="1"/>
  <c r="DB140" i="1"/>
  <c r="DF140" i="1"/>
  <c r="DJ140" i="1"/>
  <c r="DJ136" i="1"/>
  <c r="DE136" i="1"/>
  <c r="CZ136" i="1"/>
  <c r="CT136" i="1"/>
  <c r="CV134" i="1"/>
  <c r="DA134" i="1"/>
  <c r="DG134" i="1"/>
  <c r="DJ133" i="1"/>
  <c r="CY133" i="1"/>
  <c r="DF128" i="1"/>
  <c r="DA128" i="1"/>
  <c r="CV128" i="1"/>
  <c r="DF125" i="1"/>
  <c r="CX125" i="1"/>
  <c r="DB123" i="1"/>
  <c r="DG120" i="1"/>
  <c r="DA120" i="1"/>
  <c r="CV120" i="1"/>
  <c r="DD118" i="1"/>
  <c r="CW118" i="1"/>
  <c r="DF116" i="1"/>
  <c r="DA116" i="1"/>
  <c r="CV116" i="1"/>
  <c r="CS114" i="1"/>
  <c r="CW114" i="1"/>
  <c r="DH114" i="1"/>
  <c r="DG112" i="1"/>
  <c r="DA112" i="1"/>
  <c r="CV112" i="1"/>
  <c r="CU110" i="1"/>
  <c r="CV110" i="1"/>
  <c r="DC110" i="1"/>
  <c r="DI110" i="1"/>
  <c r="CU108" i="1"/>
  <c r="CY108" i="1"/>
  <c r="DC108" i="1"/>
  <c r="DG108" i="1"/>
  <c r="DK108" i="1"/>
  <c r="DJ107" i="1"/>
  <c r="DG104" i="1"/>
  <c r="DA104" i="1"/>
  <c r="CV104" i="1"/>
  <c r="CV103" i="1"/>
  <c r="CT103" i="1"/>
  <c r="DF103" i="1"/>
  <c r="DI102" i="1"/>
  <c r="CY102" i="1"/>
  <c r="DD100" i="1"/>
  <c r="CV100" i="1"/>
  <c r="CT99" i="1"/>
  <c r="CV99" i="1"/>
  <c r="CZ99" i="1"/>
  <c r="DH96" i="1"/>
  <c r="DG82" i="1"/>
  <c r="CU81" i="1"/>
  <c r="CX81" i="1"/>
  <c r="DD81" i="1"/>
  <c r="CT81" i="1"/>
  <c r="DC81" i="1"/>
  <c r="CV81" i="1"/>
  <c r="DG81" i="1"/>
  <c r="CY81" i="1"/>
  <c r="DH81" i="1"/>
  <c r="DG180" i="1"/>
  <c r="DA180" i="1"/>
  <c r="CV180" i="1"/>
  <c r="DK178" i="1"/>
  <c r="DG178" i="1"/>
  <c r="DC178" i="1"/>
  <c r="CY178" i="1"/>
  <c r="DG176" i="1"/>
  <c r="DA176" i="1"/>
  <c r="CV176" i="1"/>
  <c r="DF171" i="1"/>
  <c r="DA171" i="1"/>
  <c r="DG169" i="1"/>
  <c r="DB169" i="1"/>
  <c r="DF159" i="1"/>
  <c r="DA159" i="1"/>
  <c r="CV159" i="1"/>
  <c r="CU155" i="1"/>
  <c r="CS155" i="1"/>
  <c r="CX155" i="1"/>
  <c r="DD155" i="1"/>
  <c r="DI155" i="1"/>
  <c r="DE151" i="1"/>
  <c r="CW151" i="1"/>
  <c r="DJ148" i="1"/>
  <c r="DD148" i="1"/>
  <c r="CY148" i="1"/>
  <c r="CU147" i="1"/>
  <c r="CV147" i="1"/>
  <c r="DA147" i="1"/>
  <c r="DF147" i="1"/>
  <c r="CS144" i="1"/>
  <c r="CW144" i="1"/>
  <c r="DA144" i="1"/>
  <c r="DE144" i="1"/>
  <c r="DI144" i="1"/>
  <c r="DJ143" i="1"/>
  <c r="DD143" i="1"/>
  <c r="CW143" i="1"/>
  <c r="DG142" i="1"/>
  <c r="DH141" i="1"/>
  <c r="CZ141" i="1"/>
  <c r="DG140" i="1"/>
  <c r="DA140" i="1"/>
  <c r="CV140" i="1"/>
  <c r="CS139" i="1"/>
  <c r="CT139" i="1"/>
  <c r="DE139" i="1"/>
  <c r="DI136" i="1"/>
  <c r="DD136" i="1"/>
  <c r="CX136" i="1"/>
  <c r="CT135" i="1"/>
  <c r="CS135" i="1"/>
  <c r="DA135" i="1"/>
  <c r="DH135" i="1"/>
  <c r="DK134" i="1"/>
  <c r="DD134" i="1"/>
  <c r="CW134" i="1"/>
  <c r="DG133" i="1"/>
  <c r="DJ128" i="1"/>
  <c r="DE128" i="1"/>
  <c r="CZ128" i="1"/>
  <c r="CS127" i="1"/>
  <c r="CX127" i="1"/>
  <c r="DD127" i="1"/>
  <c r="DI127" i="1"/>
  <c r="CU126" i="1"/>
  <c r="CW126" i="1"/>
  <c r="DD126" i="1"/>
  <c r="DK125" i="1"/>
  <c r="DC125" i="1"/>
  <c r="CT121" i="1"/>
  <c r="CZ121" i="1"/>
  <c r="DK121" i="1"/>
  <c r="DK120" i="1"/>
  <c r="DE120" i="1"/>
  <c r="CZ120" i="1"/>
  <c r="DI118" i="1"/>
  <c r="DC118" i="1"/>
  <c r="DJ116" i="1"/>
  <c r="DE116" i="1"/>
  <c r="CZ116" i="1"/>
  <c r="DC114" i="1"/>
  <c r="DK112" i="1"/>
  <c r="DE112" i="1"/>
  <c r="CZ112" i="1"/>
  <c r="DH110" i="1"/>
  <c r="CY110" i="1"/>
  <c r="DF108" i="1"/>
  <c r="DA108" i="1"/>
  <c r="CV108" i="1"/>
  <c r="CZ107" i="1"/>
  <c r="CV105" i="1"/>
  <c r="CZ105" i="1"/>
  <c r="DJ105" i="1"/>
  <c r="DK104" i="1"/>
  <c r="DE104" i="1"/>
  <c r="CZ104" i="1"/>
  <c r="DB103" i="1"/>
  <c r="DH102" i="1"/>
  <c r="CT101" i="1"/>
  <c r="CZ101" i="1"/>
  <c r="DD101" i="1"/>
  <c r="DK100" i="1"/>
  <c r="DC100" i="1"/>
  <c r="CT92" i="1"/>
  <c r="CX92" i="1"/>
  <c r="DB92" i="1"/>
  <c r="DF92" i="1"/>
  <c r="DJ92" i="1"/>
  <c r="CS92" i="1"/>
  <c r="CY92" i="1"/>
  <c r="DD92" i="1"/>
  <c r="DI92" i="1"/>
  <c r="CU92" i="1"/>
  <c r="CZ92" i="1"/>
  <c r="DE92" i="1"/>
  <c r="DK92" i="1"/>
  <c r="CV92" i="1"/>
  <c r="DA92" i="1"/>
  <c r="DG92" i="1"/>
  <c r="CS148" i="1"/>
  <c r="CW148" i="1"/>
  <c r="DA148" i="1"/>
  <c r="DE148" i="1"/>
  <c r="DI148" i="1"/>
  <c r="CV141" i="1"/>
  <c r="DB141" i="1"/>
  <c r="DG141" i="1"/>
  <c r="CU136" i="1"/>
  <c r="CY136" i="1"/>
  <c r="DC136" i="1"/>
  <c r="DG136" i="1"/>
  <c r="DK136" i="1"/>
  <c r="CW131" i="1"/>
  <c r="DB131" i="1"/>
  <c r="CS100" i="1"/>
  <c r="CW100" i="1"/>
  <c r="DA100" i="1"/>
  <c r="DE100" i="1"/>
  <c r="DI100" i="1"/>
  <c r="CT100" i="1"/>
  <c r="CX100" i="1"/>
  <c r="DB100" i="1"/>
  <c r="DF100" i="1"/>
  <c r="DJ100" i="1"/>
  <c r="CT85" i="1"/>
  <c r="CX85" i="1"/>
  <c r="DH85" i="1"/>
  <c r="CU85" i="1"/>
  <c r="DK85" i="1"/>
  <c r="CZ85" i="1"/>
  <c r="DC85" i="1"/>
  <c r="CS82" i="1"/>
  <c r="CY82" i="1"/>
  <c r="DD82" i="1"/>
  <c r="DI82" i="1"/>
  <c r="CU82" i="1"/>
  <c r="DA82" i="1"/>
  <c r="DH82" i="1"/>
  <c r="CV82" i="1"/>
  <c r="DC82" i="1"/>
  <c r="DK82" i="1"/>
  <c r="CW82" i="1"/>
  <c r="DE82" i="1"/>
  <c r="DG148" i="1"/>
  <c r="DB148" i="1"/>
  <c r="CV148" i="1"/>
  <c r="CV145" i="1"/>
  <c r="DH145" i="1"/>
  <c r="CU142" i="1"/>
  <c r="CS142" i="1"/>
  <c r="DA142" i="1"/>
  <c r="DH142" i="1"/>
  <c r="DK141" i="1"/>
  <c r="DD141" i="1"/>
  <c r="CX141" i="1"/>
  <c r="DF136" i="1"/>
  <c r="DA136" i="1"/>
  <c r="CV136" i="1"/>
  <c r="CU133" i="1"/>
  <c r="CT133" i="1"/>
  <c r="DB133" i="1"/>
  <c r="DH133" i="1"/>
  <c r="CU128" i="1"/>
  <c r="CY128" i="1"/>
  <c r="DC128" i="1"/>
  <c r="DG128" i="1"/>
  <c r="DK128" i="1"/>
  <c r="CT125" i="1"/>
  <c r="CY125" i="1"/>
  <c r="DD125" i="1"/>
  <c r="DJ125" i="1"/>
  <c r="CS123" i="1"/>
  <c r="CZ123" i="1"/>
  <c r="DJ123" i="1"/>
  <c r="CT120" i="1"/>
  <c r="CX120" i="1"/>
  <c r="DB120" i="1"/>
  <c r="DF120" i="1"/>
  <c r="DJ120" i="1"/>
  <c r="CU118" i="1"/>
  <c r="CZ118" i="1"/>
  <c r="DE118" i="1"/>
  <c r="DK118" i="1"/>
  <c r="CU116" i="1"/>
  <c r="CY116" i="1"/>
  <c r="DC116" i="1"/>
  <c r="DG116" i="1"/>
  <c r="DK116" i="1"/>
  <c r="CT112" i="1"/>
  <c r="CX112" i="1"/>
  <c r="DB112" i="1"/>
  <c r="DF112" i="1"/>
  <c r="DJ112" i="1"/>
  <c r="CT104" i="1"/>
  <c r="CX104" i="1"/>
  <c r="DB104" i="1"/>
  <c r="DF104" i="1"/>
  <c r="DJ104" i="1"/>
  <c r="CT102" i="1"/>
  <c r="CU102" i="1"/>
  <c r="CZ102" i="1"/>
  <c r="DE102" i="1"/>
  <c r="DK102" i="1"/>
  <c r="CV102" i="1"/>
  <c r="DA102" i="1"/>
  <c r="DG102" i="1"/>
  <c r="DG100" i="1"/>
  <c r="CY100" i="1"/>
  <c r="CU96" i="1"/>
  <c r="CY96" i="1"/>
  <c r="DC96" i="1"/>
  <c r="DG96" i="1"/>
  <c r="DK96" i="1"/>
  <c r="CS96" i="1"/>
  <c r="CX96" i="1"/>
  <c r="DD96" i="1"/>
  <c r="DI96" i="1"/>
  <c r="CT96" i="1"/>
  <c r="CZ96" i="1"/>
  <c r="DE96" i="1"/>
  <c r="DJ96" i="1"/>
  <c r="CV96" i="1"/>
  <c r="DA96" i="1"/>
  <c r="DF96" i="1"/>
  <c r="CS78" i="1"/>
  <c r="CW78" i="1"/>
  <c r="DH78" i="1"/>
  <c r="CU78" i="1"/>
  <c r="DK78" i="1"/>
  <c r="CZ78" i="1"/>
  <c r="DC78" i="1"/>
  <c r="CT98" i="1"/>
  <c r="CV98" i="1"/>
  <c r="CT90" i="1"/>
  <c r="CV90" i="1"/>
  <c r="DA90" i="1"/>
  <c r="DG90" i="1"/>
  <c r="CS64" i="1"/>
  <c r="CW64" i="1"/>
  <c r="DA64" i="1"/>
  <c r="DE64" i="1"/>
  <c r="DI64" i="1"/>
  <c r="CT64" i="1"/>
  <c r="CY64" i="1"/>
  <c r="DD64" i="1"/>
  <c r="DJ64" i="1"/>
  <c r="CV64" i="1"/>
  <c r="DB64" i="1"/>
  <c r="DG64" i="1"/>
  <c r="DH98" i="1"/>
  <c r="DC98" i="1"/>
  <c r="CW98" i="1"/>
  <c r="DH94" i="1"/>
  <c r="DA94" i="1"/>
  <c r="CU93" i="1"/>
  <c r="CX93" i="1"/>
  <c r="DF93" i="1"/>
  <c r="CZ91" i="1"/>
  <c r="CV91" i="1"/>
  <c r="DK90" i="1"/>
  <c r="DD90" i="1"/>
  <c r="CW90" i="1"/>
  <c r="DH89" i="1"/>
  <c r="DB89" i="1"/>
  <c r="DH87" i="1"/>
  <c r="CS84" i="1"/>
  <c r="CW84" i="1"/>
  <c r="DA84" i="1"/>
  <c r="DE84" i="1"/>
  <c r="DI84" i="1"/>
  <c r="CT83" i="1"/>
  <c r="CW83" i="1"/>
  <c r="DD83" i="1"/>
  <c r="CT80" i="1"/>
  <c r="CX80" i="1"/>
  <c r="DB80" i="1"/>
  <c r="DF80" i="1"/>
  <c r="DJ80" i="1"/>
  <c r="DB79" i="1"/>
  <c r="CV75" i="1"/>
  <c r="DA75" i="1"/>
  <c r="DF75" i="1"/>
  <c r="CW75" i="1"/>
  <c r="DD75" i="1"/>
  <c r="DJ75" i="1"/>
  <c r="DI74" i="1"/>
  <c r="DD73" i="1"/>
  <c r="CT72" i="1"/>
  <c r="CX72" i="1"/>
  <c r="DB72" i="1"/>
  <c r="DF72" i="1"/>
  <c r="DJ72" i="1"/>
  <c r="CV72" i="1"/>
  <c r="DA72" i="1"/>
  <c r="DG72" i="1"/>
  <c r="CU65" i="1"/>
  <c r="CV65" i="1"/>
  <c r="DC65" i="1"/>
  <c r="DJ65" i="1"/>
  <c r="CY65" i="1"/>
  <c r="DH65" i="1"/>
  <c r="CT65" i="1"/>
  <c r="DD65" i="1"/>
  <c r="DK64" i="1"/>
  <c r="CZ64" i="1"/>
  <c r="DE62" i="1"/>
  <c r="CZ62" i="1"/>
  <c r="DK61" i="1"/>
  <c r="CS53" i="1"/>
  <c r="CV53" i="1"/>
  <c r="DF53" i="1"/>
  <c r="DA53" i="1"/>
  <c r="CW53" i="1"/>
  <c r="DB53" i="1"/>
  <c r="DH53" i="1"/>
  <c r="CT38" i="1"/>
  <c r="CX38" i="1"/>
  <c r="DB38" i="1"/>
  <c r="DF38" i="1"/>
  <c r="DJ38" i="1"/>
  <c r="CS38" i="1"/>
  <c r="CY38" i="1"/>
  <c r="DD38" i="1"/>
  <c r="DI38" i="1"/>
  <c r="CV38" i="1"/>
  <c r="DA38" i="1"/>
  <c r="DG38" i="1"/>
  <c r="CU38" i="1"/>
  <c r="DE38" i="1"/>
  <c r="CW38" i="1"/>
  <c r="DH38" i="1"/>
  <c r="CZ38" i="1"/>
  <c r="DK38" i="1"/>
  <c r="DG98" i="1"/>
  <c r="DA98" i="1"/>
  <c r="CU98" i="1"/>
  <c r="CT94" i="1"/>
  <c r="CU94" i="1"/>
  <c r="CZ94" i="1"/>
  <c r="DE94" i="1"/>
  <c r="DK94" i="1"/>
  <c r="DI90" i="1"/>
  <c r="DC90" i="1"/>
  <c r="CU90" i="1"/>
  <c r="CT89" i="1"/>
  <c r="CY89" i="1"/>
  <c r="DD89" i="1"/>
  <c r="DJ89" i="1"/>
  <c r="CS87" i="1"/>
  <c r="CZ87" i="1"/>
  <c r="DJ87" i="1"/>
  <c r="CU74" i="1"/>
  <c r="CS74" i="1"/>
  <c r="DA74" i="1"/>
  <c r="DH74" i="1"/>
  <c r="CW74" i="1"/>
  <c r="DG74" i="1"/>
  <c r="CV73" i="1"/>
  <c r="DB73" i="1"/>
  <c r="DG73" i="1"/>
  <c r="CT73" i="1"/>
  <c r="CZ73" i="1"/>
  <c r="DH73" i="1"/>
  <c r="CW70" i="1"/>
  <c r="DC70" i="1"/>
  <c r="CT69" i="1"/>
  <c r="CU69" i="1"/>
  <c r="DF69" i="1"/>
  <c r="CZ69" i="1"/>
  <c r="DH64" i="1"/>
  <c r="CX64" i="1"/>
  <c r="CS61" i="1"/>
  <c r="CT61" i="1"/>
  <c r="CY61" i="1"/>
  <c r="DD61" i="1"/>
  <c r="DJ61" i="1"/>
  <c r="CU61" i="1"/>
  <c r="DB61" i="1"/>
  <c r="DH61" i="1"/>
  <c r="CX61" i="1"/>
  <c r="DF61" i="1"/>
  <c r="DC61" i="1"/>
  <c r="CS41" i="1"/>
  <c r="CV41" i="1"/>
  <c r="DB41" i="1"/>
  <c r="DJ41" i="1"/>
  <c r="CT41" i="1"/>
  <c r="DE41" i="1"/>
  <c r="CZ41" i="1"/>
  <c r="DH41" i="1"/>
  <c r="CW41" i="1"/>
  <c r="DA41" i="1"/>
  <c r="DF41" i="1"/>
  <c r="CS71" i="1"/>
  <c r="CT71" i="1"/>
  <c r="DE71" i="1"/>
  <c r="CT67" i="1"/>
  <c r="CV67" i="1"/>
  <c r="DB67" i="1"/>
  <c r="DI67" i="1"/>
  <c r="CS57" i="1"/>
  <c r="CT57" i="1"/>
  <c r="CY57" i="1"/>
  <c r="DD57" i="1"/>
  <c r="DJ57" i="1"/>
  <c r="CV57" i="1"/>
  <c r="DB57" i="1"/>
  <c r="DG57" i="1"/>
  <c r="CU54" i="1"/>
  <c r="CY54" i="1"/>
  <c r="DC54" i="1"/>
  <c r="DG54" i="1"/>
  <c r="DK54" i="1"/>
  <c r="CS54" i="1"/>
  <c r="CW54" i="1"/>
  <c r="DA54" i="1"/>
  <c r="DE54" i="1"/>
  <c r="DI54" i="1"/>
  <c r="DH52" i="1"/>
  <c r="CS44" i="1"/>
  <c r="DA44" i="1"/>
  <c r="CV44" i="1"/>
  <c r="DH44" i="1"/>
  <c r="DC44" i="1"/>
  <c r="DK43" i="1"/>
  <c r="CW40" i="1"/>
  <c r="DC40" i="1"/>
  <c r="CT39" i="1"/>
  <c r="CX39" i="1"/>
  <c r="DF39" i="1"/>
  <c r="CZ39" i="1"/>
  <c r="DH39" i="1"/>
  <c r="CU39" i="1"/>
  <c r="DC39" i="1"/>
  <c r="DH37" i="1"/>
  <c r="CV58" i="1"/>
  <c r="CZ58" i="1"/>
  <c r="DK58" i="1"/>
  <c r="CU58" i="1"/>
  <c r="DG58" i="1"/>
  <c r="CT51" i="1"/>
  <c r="CV51" i="1"/>
  <c r="DG51" i="1"/>
  <c r="DB51" i="1"/>
  <c r="CT43" i="1"/>
  <c r="CY43" i="1"/>
  <c r="DD43" i="1"/>
  <c r="DJ43" i="1"/>
  <c r="CX43" i="1"/>
  <c r="DF43" i="1"/>
  <c r="CU43" i="1"/>
  <c r="DB43" i="1"/>
  <c r="DH43" i="1"/>
  <c r="CU37" i="1"/>
  <c r="CZ37" i="1"/>
  <c r="DE37" i="1"/>
  <c r="DI37" i="1"/>
  <c r="CS37" i="1"/>
  <c r="DA37" i="1"/>
  <c r="DG37" i="1"/>
  <c r="CW37" i="1"/>
  <c r="DD37" i="1"/>
  <c r="DJ37" i="1"/>
  <c r="DH58" i="1"/>
  <c r="CV52" i="1"/>
  <c r="DA52" i="1"/>
  <c r="DG52" i="1"/>
  <c r="CS52" i="1"/>
  <c r="CY52" i="1"/>
  <c r="DD52" i="1"/>
  <c r="DI52" i="1"/>
  <c r="DH51" i="1"/>
  <c r="DC43" i="1"/>
  <c r="DC37" i="1"/>
  <c r="CS35" i="1"/>
  <c r="CW35" i="1"/>
  <c r="DA35" i="1"/>
  <c r="DE35" i="1"/>
  <c r="DI35" i="1"/>
  <c r="CT31" i="1"/>
  <c r="CX31" i="1"/>
  <c r="DB31" i="1"/>
  <c r="DF31" i="1"/>
  <c r="DJ31" i="1"/>
  <c r="DH49" i="1"/>
  <c r="DK46" i="1"/>
  <c r="DG46" i="1"/>
  <c r="DC46" i="1"/>
  <c r="CY46" i="1"/>
  <c r="CT46" i="1"/>
  <c r="CS45" i="1"/>
  <c r="CX45" i="1"/>
  <c r="DD45" i="1"/>
  <c r="DI45" i="1"/>
  <c r="CT36" i="1"/>
  <c r="CY36" i="1"/>
  <c r="DK35" i="1"/>
  <c r="DF35" i="1"/>
  <c r="CZ35" i="1"/>
  <c r="CU35" i="1"/>
  <c r="CS32" i="1"/>
  <c r="CV32" i="1"/>
  <c r="DB32" i="1"/>
  <c r="DG32" i="1"/>
  <c r="DK31" i="1"/>
  <c r="DE31" i="1"/>
  <c r="CZ31" i="1"/>
  <c r="CU31" i="1"/>
  <c r="DQ153" i="1"/>
  <c r="EC153" i="1"/>
  <c r="EG153" i="1"/>
  <c r="EA114" i="1"/>
  <c r="DY52" i="1"/>
  <c r="DC28" i="1"/>
  <c r="DA23" i="1"/>
  <c r="EF153" i="1"/>
  <c r="EG52" i="1"/>
  <c r="EE51" i="1"/>
  <c r="EG124" i="1"/>
  <c r="DQ103" i="1"/>
  <c r="DU153" i="1"/>
  <c r="DQ150" i="1"/>
  <c r="DY123" i="1"/>
  <c r="DS77" i="1"/>
  <c r="DZ52" i="1"/>
  <c r="DS48" i="1"/>
  <c r="DR31" i="1"/>
  <c r="EI160" i="1"/>
  <c r="DT52" i="1"/>
  <c r="ED31" i="1"/>
  <c r="EF130" i="1"/>
  <c r="EF163" i="1"/>
  <c r="EA160" i="1"/>
  <c r="EC77" i="1"/>
  <c r="DZ69" i="1"/>
  <c r="ED52" i="1"/>
  <c r="DQ52" i="1"/>
  <c r="ED182" i="1"/>
  <c r="DW109" i="1"/>
  <c r="EB77" i="1"/>
  <c r="DT72" i="1"/>
  <c r="EF31" i="1"/>
  <c r="EI106" i="1"/>
  <c r="DZ106" i="1"/>
  <c r="EH106" i="1"/>
  <c r="DY106" i="1"/>
  <c r="DZ210" i="1"/>
  <c r="DY174" i="1"/>
  <c r="EE173" i="1"/>
  <c r="EF168" i="1"/>
  <c r="DW160" i="1"/>
  <c r="EA130" i="1"/>
  <c r="EH125" i="1"/>
  <c r="DQ124" i="1"/>
  <c r="EE106" i="1"/>
  <c r="DT106" i="1"/>
  <c r="EF105" i="1"/>
  <c r="EB95" i="1"/>
  <c r="EI90" i="1"/>
  <c r="DR85" i="1"/>
  <c r="EA77" i="1"/>
  <c r="EC206" i="1"/>
  <c r="DU174" i="1"/>
  <c r="EC171" i="1"/>
  <c r="EA128" i="1"/>
  <c r="EC106" i="1"/>
  <c r="DQ106" i="1"/>
  <c r="DV105" i="1"/>
  <c r="EA100" i="1"/>
  <c r="DS93" i="1"/>
  <c r="DY90" i="1"/>
  <c r="EI77" i="1"/>
  <c r="DU77" i="1"/>
  <c r="EE76" i="1"/>
  <c r="EH69" i="1"/>
  <c r="EF48" i="1"/>
  <c r="EF79" i="1"/>
  <c r="DY163" i="1"/>
  <c r="EG126" i="1"/>
  <c r="DV206" i="1"/>
  <c r="DU187" i="1"/>
  <c r="DX182" i="1"/>
  <c r="DX163" i="1"/>
  <c r="EI140" i="1"/>
  <c r="EG128" i="1"/>
  <c r="EC126" i="1"/>
  <c r="DX79" i="1"/>
  <c r="EH78" i="1"/>
  <c r="DX31" i="1"/>
  <c r="DW192" i="1"/>
  <c r="EG163" i="1"/>
  <c r="DT163" i="1"/>
  <c r="EE160" i="1"/>
  <c r="DY153" i="1"/>
  <c r="DX140" i="1"/>
  <c r="EC128" i="1"/>
  <c r="DX126" i="1"/>
  <c r="ED106" i="1"/>
  <c r="DW106" i="1"/>
  <c r="DS79" i="1"/>
  <c r="DT78" i="1"/>
  <c r="EG77" i="1"/>
  <c r="DW77" i="1"/>
  <c r="DW55" i="1"/>
  <c r="EF52" i="1"/>
  <c r="DV52" i="1"/>
  <c r="EI48" i="1"/>
  <c r="DW31" i="1"/>
  <c r="EB28" i="1"/>
  <c r="DV162" i="1"/>
  <c r="EC162" i="1"/>
  <c r="EB149" i="1"/>
  <c r="EH162" i="1"/>
  <c r="EB162" i="1"/>
  <c r="EB153" i="1"/>
  <c r="DX153" i="1"/>
  <c r="DT153" i="1"/>
  <c r="DZ149" i="1"/>
  <c r="EF140" i="1"/>
  <c r="EE105" i="1"/>
  <c r="DX205" i="1"/>
  <c r="ED204" i="1"/>
  <c r="EA203" i="1"/>
  <c r="DV201" i="1"/>
  <c r="EH200" i="1"/>
  <c r="EA199" i="1"/>
  <c r="EG198" i="1"/>
  <c r="DW193" i="1"/>
  <c r="DU169" i="1"/>
  <c r="DW168" i="1"/>
  <c r="EB165" i="1"/>
  <c r="EB163" i="1"/>
  <c r="DQ163" i="1"/>
  <c r="EG162" i="1"/>
  <c r="DZ162" i="1"/>
  <c r="DR162" i="1"/>
  <c r="ED161" i="1"/>
  <c r="EF160" i="1"/>
  <c r="DS160" i="1"/>
  <c r="EI153" i="1"/>
  <c r="EE153" i="1"/>
  <c r="EA153" i="1"/>
  <c r="DW153" i="1"/>
  <c r="DS153" i="1"/>
  <c r="DV149" i="1"/>
  <c r="EC140" i="1"/>
  <c r="DU140" i="1"/>
  <c r="EG139" i="1"/>
  <c r="EA134" i="1"/>
  <c r="DW130" i="1"/>
  <c r="DW128" i="1"/>
  <c r="DS126" i="1"/>
  <c r="DZ105" i="1"/>
  <c r="EE90" i="1"/>
  <c r="DT90" i="1"/>
  <c r="EE89" i="1"/>
  <c r="EF88" i="1"/>
  <c r="EF77" i="1"/>
  <c r="DX77" i="1"/>
  <c r="DQ77" i="1"/>
  <c r="EA76" i="1"/>
  <c r="DQ73" i="1"/>
  <c r="DW62" i="1"/>
  <c r="EF55" i="1"/>
  <c r="ED53" i="1"/>
  <c r="EA48" i="1"/>
  <c r="DX44" i="1"/>
  <c r="EI31" i="1"/>
  <c r="EB31" i="1"/>
  <c r="DV31" i="1"/>
  <c r="EH205" i="1"/>
  <c r="EC201" i="1"/>
  <c r="ED205" i="1"/>
  <c r="DZ201" i="1"/>
  <c r="EG199" i="1"/>
  <c r="DU162" i="1"/>
  <c r="DW140" i="1"/>
  <c r="EF90" i="1"/>
  <c r="DX90" i="1"/>
  <c r="EI208" i="1"/>
  <c r="DT205" i="1"/>
  <c r="DX204" i="1"/>
  <c r="EG201" i="1"/>
  <c r="DR201" i="1"/>
  <c r="DT199" i="1"/>
  <c r="DR184" i="1"/>
  <c r="EA176" i="1"/>
  <c r="DZ166" i="1"/>
  <c r="DQ165" i="1"/>
  <c r="EF162" i="1"/>
  <c r="DX162" i="1"/>
  <c r="DQ162" i="1"/>
  <c r="DR158" i="1"/>
  <c r="EH153" i="1"/>
  <c r="ED153" i="1"/>
  <c r="DZ153" i="1"/>
  <c r="DV153" i="1"/>
  <c r="EB150" i="1"/>
  <c r="EE149" i="1"/>
  <c r="DR149" i="1"/>
  <c r="EB140" i="1"/>
  <c r="DR139" i="1"/>
  <c r="DS134" i="1"/>
  <c r="DT111" i="1"/>
  <c r="DW105" i="1"/>
  <c r="EA90" i="1"/>
  <c r="DS90" i="1"/>
  <c r="EA89" i="1"/>
  <c r="DT74" i="1"/>
  <c r="DX67" i="1"/>
  <c r="DU56" i="1"/>
  <c r="EB55" i="1"/>
  <c r="DQ53" i="1"/>
  <c r="DX48" i="1"/>
  <c r="DX47" i="1"/>
  <c r="EB42" i="1"/>
  <c r="EH31" i="1"/>
  <c r="EA31" i="1"/>
  <c r="EI30" i="1"/>
  <c r="DX188" i="1"/>
  <c r="EI188" i="1"/>
  <c r="DT181" i="1"/>
  <c r="DU181" i="1"/>
  <c r="EA181" i="1"/>
  <c r="EH177" i="1"/>
  <c r="DQ148" i="1"/>
  <c r="DT148" i="1"/>
  <c r="DX148" i="1"/>
  <c r="EB148" i="1"/>
  <c r="DT146" i="1"/>
  <c r="DY146" i="1"/>
  <c r="ED146" i="1"/>
  <c r="EF91" i="1"/>
  <c r="DX91" i="1"/>
  <c r="DY91" i="1"/>
  <c r="DR208" i="1"/>
  <c r="DX208" i="1"/>
  <c r="ED208" i="1"/>
  <c r="DW156" i="1"/>
  <c r="DT156" i="1"/>
  <c r="EB156" i="1"/>
  <c r="EE156" i="1"/>
  <c r="EF99" i="1"/>
  <c r="DZ99" i="1"/>
  <c r="DX202" i="1"/>
  <c r="DR202" i="1"/>
  <c r="DT191" i="1"/>
  <c r="EE191" i="1"/>
  <c r="DQ177" i="1"/>
  <c r="DR177" i="1"/>
  <c r="EC177" i="1"/>
  <c r="DX177" i="1"/>
  <c r="DU177" i="1"/>
  <c r="EF177" i="1"/>
  <c r="DX151" i="1"/>
  <c r="DT151" i="1"/>
  <c r="DX147" i="1"/>
  <c r="DT147" i="1"/>
  <c r="EF147" i="1"/>
  <c r="DR145" i="1"/>
  <c r="DV145" i="1"/>
  <c r="ED145" i="1"/>
  <c r="DW129" i="1"/>
  <c r="EF129" i="1"/>
  <c r="EH129" i="1"/>
  <c r="DT102" i="1"/>
  <c r="DR102" i="1"/>
  <c r="EE102" i="1"/>
  <c r="DV102" i="1"/>
  <c r="DZ102" i="1"/>
  <c r="EA71" i="1"/>
  <c r="ED71" i="1"/>
  <c r="DR65" i="1"/>
  <c r="DY65" i="1"/>
  <c r="EH65" i="1"/>
  <c r="DQ60" i="1"/>
  <c r="EC60" i="1"/>
  <c r="DX60" i="1"/>
  <c r="EG60" i="1"/>
  <c r="DU60" i="1"/>
  <c r="EF60" i="1"/>
  <c r="DZ41" i="1"/>
  <c r="DQ41" i="1"/>
  <c r="DV41" i="1"/>
  <c r="EB41" i="1"/>
  <c r="DT184" i="1"/>
  <c r="EA184" i="1"/>
  <c r="EE184" i="1"/>
  <c r="EB155" i="1"/>
  <c r="DT155" i="1"/>
  <c r="DX155" i="1"/>
  <c r="DR141" i="1"/>
  <c r="DV141" i="1"/>
  <c r="EF141" i="1"/>
  <c r="EA141" i="1"/>
  <c r="DQ68" i="1"/>
  <c r="DT68" i="1"/>
  <c r="DV68" i="1"/>
  <c r="ED68" i="1"/>
  <c r="DS50" i="1"/>
  <c r="DY50" i="1"/>
  <c r="EA50" i="1"/>
  <c r="EI134" i="1"/>
  <c r="EE124" i="1"/>
  <c r="EB53" i="1"/>
  <c r="EH165" i="1"/>
  <c r="EE85" i="1"/>
  <c r="EF78" i="1"/>
  <c r="EH178" i="1"/>
  <c r="EF169" i="1"/>
  <c r="EF165" i="1"/>
  <c r="DV165" i="1"/>
  <c r="EF158" i="1"/>
  <c r="EF150" i="1"/>
  <c r="DV150" i="1"/>
  <c r="DZ139" i="1"/>
  <c r="DY135" i="1"/>
  <c r="EF134" i="1"/>
  <c r="DX134" i="1"/>
  <c r="EG130" i="1"/>
  <c r="DQ130" i="1"/>
  <c r="DS128" i="1"/>
  <c r="EA124" i="1"/>
  <c r="EF109" i="1"/>
  <c r="EB105" i="1"/>
  <c r="DR105" i="1"/>
  <c r="DU95" i="1"/>
  <c r="DV89" i="1"/>
  <c r="DS88" i="1"/>
  <c r="EB85" i="1"/>
  <c r="ED78" i="1"/>
  <c r="DT76" i="1"/>
  <c r="EI67" i="1"/>
  <c r="EF64" i="1"/>
  <c r="EA59" i="1"/>
  <c r="ED56" i="1"/>
  <c r="DR55" i="1"/>
  <c r="DY53" i="1"/>
  <c r="EE48" i="1"/>
  <c r="DW48" i="1"/>
  <c r="DX165" i="1"/>
  <c r="DY150" i="1"/>
  <c r="EC139" i="1"/>
  <c r="DY134" i="1"/>
  <c r="EH56" i="1"/>
  <c r="DZ205" i="1"/>
  <c r="ED174" i="1"/>
  <c r="DZ169" i="1"/>
  <c r="EI168" i="1"/>
  <c r="EC165" i="1"/>
  <c r="DU165" i="1"/>
  <c r="EC163" i="1"/>
  <c r="ED162" i="1"/>
  <c r="DY162" i="1"/>
  <c r="DT162" i="1"/>
  <c r="DX160" i="1"/>
  <c r="ED158" i="1"/>
  <c r="ED150" i="1"/>
  <c r="DU150" i="1"/>
  <c r="EF149" i="1"/>
  <c r="DW149" i="1"/>
  <c r="DV139" i="1"/>
  <c r="EE134" i="1"/>
  <c r="DT134" i="1"/>
  <c r="DT124" i="1"/>
  <c r="EG123" i="1"/>
  <c r="DZ111" i="1"/>
  <c r="DX109" i="1"/>
  <c r="ED93" i="1"/>
  <c r="DV85" i="1"/>
  <c r="ED79" i="1"/>
  <c r="DX78" i="1"/>
  <c r="DY74" i="1"/>
  <c r="EF72" i="1"/>
  <c r="EE62" i="1"/>
  <c r="EA56" i="1"/>
  <c r="DU53" i="1"/>
  <c r="EB48" i="1"/>
  <c r="EF44" i="1"/>
  <c r="EG206" i="1"/>
  <c r="DZ206" i="1"/>
  <c r="DR206" i="1"/>
  <c r="EA188" i="1"/>
  <c r="EB183" i="1"/>
  <c r="EH182" i="1"/>
  <c r="DZ182" i="1"/>
  <c r="DT182" i="1"/>
  <c r="EI181" i="1"/>
  <c r="EC181" i="1"/>
  <c r="DX181" i="1"/>
  <c r="DS181" i="1"/>
  <c r="EF180" i="1"/>
  <c r="DX178" i="1"/>
  <c r="DW173" i="1"/>
  <c r="DW161" i="1"/>
  <c r="EA157" i="1"/>
  <c r="DV138" i="1"/>
  <c r="DW138" i="1"/>
  <c r="DU119" i="1"/>
  <c r="DT119" i="1"/>
  <c r="DZ119" i="1"/>
  <c r="DS110" i="1"/>
  <c r="DQ110" i="1"/>
  <c r="EB110" i="1"/>
  <c r="DU110" i="1"/>
  <c r="EC110" i="1"/>
  <c r="DT104" i="1"/>
  <c r="DQ104" i="1"/>
  <c r="EB104" i="1"/>
  <c r="DU104" i="1"/>
  <c r="EE104" i="1"/>
  <c r="DT94" i="1"/>
  <c r="DW94" i="1"/>
  <c r="DZ94" i="1"/>
  <c r="DQ57" i="1"/>
  <c r="EB57" i="1"/>
  <c r="EC57" i="1"/>
  <c r="DQ49" i="1"/>
  <c r="DV49" i="1"/>
  <c r="DZ49" i="1"/>
  <c r="EB45" i="1"/>
  <c r="EC45" i="1"/>
  <c r="EA43" i="1"/>
  <c r="EB43" i="1"/>
  <c r="DU36" i="1"/>
  <c r="EA36" i="1"/>
  <c r="EF206" i="1"/>
  <c r="DX206" i="1"/>
  <c r="DQ206" i="1"/>
  <c r="EA204" i="1"/>
  <c r="EH202" i="1"/>
  <c r="EH201" i="1"/>
  <c r="EB201" i="1"/>
  <c r="DU201" i="1"/>
  <c r="DY199" i="1"/>
  <c r="DY191" i="1"/>
  <c r="DS188" i="1"/>
  <c r="DZ185" i="1"/>
  <c r="DX183" i="1"/>
  <c r="EF182" i="1"/>
  <c r="DY182" i="1"/>
  <c r="DR182" i="1"/>
  <c r="EG181" i="1"/>
  <c r="EB181" i="1"/>
  <c r="DW181" i="1"/>
  <c r="DQ181" i="1"/>
  <c r="DT180" i="1"/>
  <c r="DU178" i="1"/>
  <c r="EB176" i="1"/>
  <c r="EG173" i="1"/>
  <c r="DT173" i="1"/>
  <c r="DV170" i="1"/>
  <c r="EG166" i="1"/>
  <c r="EH161" i="1"/>
  <c r="DS161" i="1"/>
  <c r="DU157" i="1"/>
  <c r="EG154" i="1"/>
  <c r="EF146" i="1"/>
  <c r="DV146" i="1"/>
  <c r="EB145" i="1"/>
  <c r="DU145" i="1"/>
  <c r="EI141" i="1"/>
  <c r="EE141" i="1"/>
  <c r="DZ141" i="1"/>
  <c r="DT141" i="1"/>
  <c r="DT140" i="1"/>
  <c r="DY140" i="1"/>
  <c r="EE140" i="1"/>
  <c r="EF139" i="1"/>
  <c r="DX139" i="1"/>
  <c r="ED138" i="1"/>
  <c r="DR129" i="1"/>
  <c r="EA129" i="1"/>
  <c r="DS129" i="1"/>
  <c r="ED129" i="1"/>
  <c r="DZ115" i="1"/>
  <c r="EF115" i="1"/>
  <c r="EF110" i="1"/>
  <c r="EF104" i="1"/>
  <c r="DT103" i="1"/>
  <c r="DU103" i="1"/>
  <c r="ED103" i="1"/>
  <c r="DV103" i="1"/>
  <c r="EF103" i="1"/>
  <c r="EF94" i="1"/>
  <c r="DX81" i="1"/>
  <c r="EB81" i="1"/>
  <c r="ED81" i="1"/>
  <c r="DS67" i="1"/>
  <c r="EA67" i="1"/>
  <c r="DT67" i="1"/>
  <c r="EE67" i="1"/>
  <c r="DR60" i="1"/>
  <c r="DV60" i="1"/>
  <c r="DZ60" i="1"/>
  <c r="ED60" i="1"/>
  <c r="EH60" i="1"/>
  <c r="DS60" i="1"/>
  <c r="DW60" i="1"/>
  <c r="EA60" i="1"/>
  <c r="EE60" i="1"/>
  <c r="EI60" i="1"/>
  <c r="EA27" i="1"/>
  <c r="EI27" i="1"/>
  <c r="DU146" i="1"/>
  <c r="EG145" i="1"/>
  <c r="DZ145" i="1"/>
  <c r="DT145" i="1"/>
  <c r="EH141" i="1"/>
  <c r="ED141" i="1"/>
  <c r="DX141" i="1"/>
  <c r="DS141" i="1"/>
  <c r="DT139" i="1"/>
  <c r="DY139" i="1"/>
  <c r="ED139" i="1"/>
  <c r="EA138" i="1"/>
  <c r="EE121" i="1"/>
  <c r="EA121" i="1"/>
  <c r="EF121" i="1"/>
  <c r="EF119" i="1"/>
  <c r="DT118" i="1"/>
  <c r="DX118" i="1"/>
  <c r="EF118" i="1"/>
  <c r="DT114" i="1"/>
  <c r="DV114" i="1"/>
  <c r="EF114" i="1"/>
  <c r="DX114" i="1"/>
  <c r="EI114" i="1"/>
  <c r="DX110" i="1"/>
  <c r="DY104" i="1"/>
  <c r="EE94" i="1"/>
  <c r="DT65" i="1"/>
  <c r="ED65" i="1"/>
  <c r="DX65" i="1"/>
  <c r="EF65" i="1"/>
  <c r="DV64" i="1"/>
  <c r="EH64" i="1"/>
  <c r="DX64" i="1"/>
  <c r="DS59" i="1"/>
  <c r="DW59" i="1"/>
  <c r="EH59" i="1"/>
  <c r="DX59" i="1"/>
  <c r="EH57" i="1"/>
  <c r="DQ44" i="1"/>
  <c r="DY44" i="1"/>
  <c r="EG44" i="1"/>
  <c r="DT44" i="1"/>
  <c r="EB44" i="1"/>
  <c r="DS39" i="1"/>
  <c r="EA39" i="1"/>
  <c r="EF39" i="1"/>
  <c r="DW35" i="1"/>
  <c r="EA35" i="1"/>
  <c r="EF35" i="1"/>
  <c r="DQ28" i="1"/>
  <c r="DT28" i="1"/>
  <c r="EC28" i="1"/>
  <c r="DU28" i="1"/>
  <c r="EF28" i="1"/>
  <c r="EH206" i="1"/>
  <c r="EB206" i="1"/>
  <c r="DU206" i="1"/>
  <c r="EI204" i="1"/>
  <c r="EF201" i="1"/>
  <c r="DX201" i="1"/>
  <c r="DQ201" i="1"/>
  <c r="DZ200" i="1"/>
  <c r="EE199" i="1"/>
  <c r="DQ199" i="1"/>
  <c r="DY198" i="1"/>
  <c r="EB193" i="1"/>
  <c r="EE192" i="1"/>
  <c r="EF191" i="1"/>
  <c r="DQ191" i="1"/>
  <c r="ED188" i="1"/>
  <c r="EC182" i="1"/>
  <c r="EE181" i="1"/>
  <c r="DY181" i="1"/>
  <c r="EC178" i="1"/>
  <c r="DS176" i="1"/>
  <c r="EA173" i="1"/>
  <c r="EA168" i="1"/>
  <c r="DT166" i="1"/>
  <c r="EG165" i="1"/>
  <c r="DZ165" i="1"/>
  <c r="DR165" i="1"/>
  <c r="EB164" i="1"/>
  <c r="EB160" i="1"/>
  <c r="DT160" i="1"/>
  <c r="DY158" i="1"/>
  <c r="EF151" i="1"/>
  <c r="EG150" i="1"/>
  <c r="DZ150" i="1"/>
  <c r="DT150" i="1"/>
  <c r="EH149" i="1"/>
  <c r="EA149" i="1"/>
  <c r="DT149" i="1"/>
  <c r="EB146" i="1"/>
  <c r="DQ146" i="1"/>
  <c r="EF145" i="1"/>
  <c r="DY145" i="1"/>
  <c r="DQ145" i="1"/>
  <c r="EG141" i="1"/>
  <c r="EB141" i="1"/>
  <c r="DW141" i="1"/>
  <c r="EG140" i="1"/>
  <c r="EA140" i="1"/>
  <c r="DS140" i="1"/>
  <c r="EH139" i="1"/>
  <c r="EB139" i="1"/>
  <c r="DU139" i="1"/>
  <c r="DS138" i="1"/>
  <c r="DX129" i="1"/>
  <c r="ED119" i="1"/>
  <c r="ED114" i="1"/>
  <c r="DW110" i="1"/>
  <c r="DW104" i="1"/>
  <c r="DY103" i="1"/>
  <c r="DR94" i="1"/>
  <c r="DZ67" i="1"/>
  <c r="DZ65" i="1"/>
  <c r="EB60" i="1"/>
  <c r="DT60" i="1"/>
  <c r="EF59" i="1"/>
  <c r="DU57" i="1"/>
  <c r="EC49" i="1"/>
  <c r="DV45" i="1"/>
  <c r="EC44" i="1"/>
  <c r="DY130" i="1"/>
  <c r="DY124" i="1"/>
  <c r="EH111" i="1"/>
  <c r="EE109" i="1"/>
  <c r="EG106" i="1"/>
  <c r="EA106" i="1"/>
  <c r="DU106" i="1"/>
  <c r="EF102" i="1"/>
  <c r="DW102" i="1"/>
  <c r="EF95" i="1"/>
  <c r="EE93" i="1"/>
  <c r="EC90" i="1"/>
  <c r="DZ85" i="1"/>
  <c r="EE77" i="1"/>
  <c r="DY77" i="1"/>
  <c r="DZ68" i="1"/>
  <c r="EF53" i="1"/>
  <c r="EB52" i="1"/>
  <c r="EG209" i="1"/>
  <c r="DV209" i="1"/>
  <c r="DX207" i="1"/>
  <c r="EF197" i="1"/>
  <c r="DV197" i="1"/>
  <c r="EF190" i="1"/>
  <c r="ED189" i="1"/>
  <c r="DQ142" i="1"/>
  <c r="EB142" i="1"/>
  <c r="DR122" i="1"/>
  <c r="DQ122" i="1"/>
  <c r="EF122" i="1"/>
  <c r="DV122" i="1"/>
  <c r="DX122" i="1"/>
  <c r="DU98" i="1"/>
  <c r="EB98" i="1"/>
  <c r="DQ98" i="1"/>
  <c r="EA98" i="1"/>
  <c r="DT98" i="1"/>
  <c r="EE98" i="1"/>
  <c r="DW98" i="1"/>
  <c r="EF98" i="1"/>
  <c r="DU29" i="1"/>
  <c r="DV29" i="1"/>
  <c r="EC29" i="1"/>
  <c r="CX28" i="1"/>
  <c r="DU211" i="1"/>
  <c r="EF209" i="1"/>
  <c r="DZ209" i="1"/>
  <c r="DU209" i="1"/>
  <c r="EB208" i="1"/>
  <c r="EF207" i="1"/>
  <c r="DW207" i="1"/>
  <c r="EF205" i="1"/>
  <c r="DY205" i="1"/>
  <c r="DR204" i="1"/>
  <c r="DV204" i="1"/>
  <c r="EF204" i="1"/>
  <c r="EE197" i="1"/>
  <c r="DZ197" i="1"/>
  <c r="EG193" i="1"/>
  <c r="ED190" i="1"/>
  <c r="EC186" i="1"/>
  <c r="DW184" i="1"/>
  <c r="DZ184" i="1"/>
  <c r="EB178" i="1"/>
  <c r="EG177" i="1"/>
  <c r="EB177" i="1"/>
  <c r="DV177" i="1"/>
  <c r="EC174" i="1"/>
  <c r="EF173" i="1"/>
  <c r="DY173" i="1"/>
  <c r="ED170" i="1"/>
  <c r="ED166" i="1"/>
  <c r="EF164" i="1"/>
  <c r="DT161" i="1"/>
  <c r="DV161" i="1"/>
  <c r="EB161" i="1"/>
  <c r="EI161" i="1"/>
  <c r="DR161" i="1"/>
  <c r="DX161" i="1"/>
  <c r="EF161" i="1"/>
  <c r="DS157" i="1"/>
  <c r="DQ157" i="1"/>
  <c r="EB157" i="1"/>
  <c r="DW157" i="1"/>
  <c r="EG157" i="1"/>
  <c r="DV107" i="1"/>
  <c r="DQ107" i="1"/>
  <c r="EC107" i="1"/>
  <c r="DR107" i="1"/>
  <c r="EG107" i="1"/>
  <c r="DX107" i="1"/>
  <c r="DT92" i="1"/>
  <c r="EB92" i="1"/>
  <c r="DS92" i="1"/>
  <c r="EE92" i="1"/>
  <c r="DW92" i="1"/>
  <c r="EF92" i="1"/>
  <c r="DX92" i="1"/>
  <c r="EI92" i="1"/>
  <c r="DU75" i="1"/>
  <c r="DT75" i="1"/>
  <c r="EF75" i="1"/>
  <c r="DY75" i="1"/>
  <c r="EA75" i="1"/>
  <c r="EE75" i="1"/>
  <c r="DT54" i="1"/>
  <c r="EA54" i="1"/>
  <c r="EG54" i="1"/>
  <c r="DW54" i="1"/>
  <c r="EF54" i="1"/>
  <c r="DQ54" i="1"/>
  <c r="EE54" i="1"/>
  <c r="DU54" i="1"/>
  <c r="DY54" i="1"/>
  <c r="EB209" i="1"/>
  <c r="EG207" i="1"/>
  <c r="DQ197" i="1"/>
  <c r="DU197" i="1"/>
  <c r="DY197" i="1"/>
  <c r="EC197" i="1"/>
  <c r="EG197" i="1"/>
  <c r="DR189" i="1"/>
  <c r="DQ189" i="1"/>
  <c r="EB189" i="1"/>
  <c r="DX179" i="1"/>
  <c r="DQ179" i="1"/>
  <c r="EF179" i="1"/>
  <c r="DH27" i="1"/>
  <c r="ED209" i="1"/>
  <c r="DY209" i="1"/>
  <c r="DT208" i="1"/>
  <c r="DS208" i="1"/>
  <c r="EA208" i="1"/>
  <c r="EH208" i="1"/>
  <c r="EC207" i="1"/>
  <c r="DQ205" i="1"/>
  <c r="DV205" i="1"/>
  <c r="EB205" i="1"/>
  <c r="EG205" i="1"/>
  <c r="DU203" i="1"/>
  <c r="EI203" i="1"/>
  <c r="EI197" i="1"/>
  <c r="ED197" i="1"/>
  <c r="DX197" i="1"/>
  <c r="DS197" i="1"/>
  <c r="DS193" i="1"/>
  <c r="DU193" i="1"/>
  <c r="EF193" i="1"/>
  <c r="EG189" i="1"/>
  <c r="DV189" i="1"/>
  <c r="DQ185" i="1"/>
  <c r="EF185" i="1"/>
  <c r="DY179" i="1"/>
  <c r="DR178" i="1"/>
  <c r="DZ178" i="1"/>
  <c r="EG178" i="1"/>
  <c r="DS177" i="1"/>
  <c r="DW177" i="1"/>
  <c r="EA177" i="1"/>
  <c r="EE177" i="1"/>
  <c r="EI177" i="1"/>
  <c r="DT174" i="1"/>
  <c r="DZ174" i="1"/>
  <c r="EH174" i="1"/>
  <c r="DS173" i="1"/>
  <c r="DX173" i="1"/>
  <c r="EC173" i="1"/>
  <c r="EI173" i="1"/>
  <c r="EF167" i="1"/>
  <c r="DT167" i="1"/>
  <c r="DU166" i="1"/>
  <c r="DV166" i="1"/>
  <c r="EF166" i="1"/>
  <c r="EF159" i="1"/>
  <c r="EB159" i="1"/>
  <c r="DU154" i="1"/>
  <c r="DR154" i="1"/>
  <c r="EH154" i="1"/>
  <c r="EB154" i="1"/>
  <c r="EB152" i="1"/>
  <c r="DT152" i="1"/>
  <c r="DQ118" i="1"/>
  <c r="DU118" i="1"/>
  <c r="DY118" i="1"/>
  <c r="EC118" i="1"/>
  <c r="EG118" i="1"/>
  <c r="DR118" i="1"/>
  <c r="DV118" i="1"/>
  <c r="DZ118" i="1"/>
  <c r="ED118" i="1"/>
  <c r="EH118" i="1"/>
  <c r="DS118" i="1"/>
  <c r="DW118" i="1"/>
  <c r="EA118" i="1"/>
  <c r="EE118" i="1"/>
  <c r="EI118" i="1"/>
  <c r="DQ108" i="1"/>
  <c r="EB108" i="1"/>
  <c r="EG98" i="1"/>
  <c r="DS209" i="1"/>
  <c r="DQ209" i="1"/>
  <c r="DT207" i="1"/>
  <c r="DU207" i="1"/>
  <c r="EB207" i="1"/>
  <c r="EI207" i="1"/>
  <c r="EA197" i="1"/>
  <c r="DT190" i="1"/>
  <c r="DY190" i="1"/>
  <c r="DH28" i="1"/>
  <c r="CZ27" i="1"/>
  <c r="EH209" i="1"/>
  <c r="EC209" i="1"/>
  <c r="DX209" i="1"/>
  <c r="DR209" i="1"/>
  <c r="EF208" i="1"/>
  <c r="DW208" i="1"/>
  <c r="EA207" i="1"/>
  <c r="DQ207" i="1"/>
  <c r="EI205" i="1"/>
  <c r="EC205" i="1"/>
  <c r="DU205" i="1"/>
  <c r="EF203" i="1"/>
  <c r="DZ202" i="1"/>
  <c r="EC202" i="1"/>
  <c r="EH197" i="1"/>
  <c r="EB197" i="1"/>
  <c r="DW197" i="1"/>
  <c r="DR197" i="1"/>
  <c r="DS196" i="1"/>
  <c r="EA196" i="1"/>
  <c r="EA193" i="1"/>
  <c r="DT192" i="1"/>
  <c r="DR192" i="1"/>
  <c r="EF192" i="1"/>
  <c r="DQ190" i="1"/>
  <c r="EF189" i="1"/>
  <c r="DU189" i="1"/>
  <c r="DR188" i="1"/>
  <c r="DV188" i="1"/>
  <c r="EF188" i="1"/>
  <c r="DX187" i="1"/>
  <c r="EI187" i="1"/>
  <c r="DS180" i="1"/>
  <c r="DX180" i="1"/>
  <c r="DT179" i="1"/>
  <c r="EF178" i="1"/>
  <c r="DV178" i="1"/>
  <c r="ED177" i="1"/>
  <c r="DY177" i="1"/>
  <c r="DT177" i="1"/>
  <c r="EF174" i="1"/>
  <c r="DX174" i="1"/>
  <c r="EB173" i="1"/>
  <c r="DU173" i="1"/>
  <c r="DT168" i="1"/>
  <c r="DS168" i="1"/>
  <c r="EE168" i="1"/>
  <c r="DY166" i="1"/>
  <c r="EC122" i="1"/>
  <c r="EB118" i="1"/>
  <c r="DY98" i="1"/>
  <c r="DQ86" i="1"/>
  <c r="EE86" i="1"/>
  <c r="DU66" i="1"/>
  <c r="EC66" i="1"/>
  <c r="DT66" i="1"/>
  <c r="EE66" i="1"/>
  <c r="DS66" i="1"/>
  <c r="EF66" i="1"/>
  <c r="DX66" i="1"/>
  <c r="EI66" i="1"/>
  <c r="DY66" i="1"/>
  <c r="DX158" i="1"/>
  <c r="EB151" i="1"/>
  <c r="EH150" i="1"/>
  <c r="EC150" i="1"/>
  <c r="DX150" i="1"/>
  <c r="DR150" i="1"/>
  <c r="EI149" i="1"/>
  <c r="ED149" i="1"/>
  <c r="DX149" i="1"/>
  <c r="EI148" i="1"/>
  <c r="EA148" i="1"/>
  <c r="DS148" i="1"/>
  <c r="EB147" i="1"/>
  <c r="EG146" i="1"/>
  <c r="DZ146" i="1"/>
  <c r="EH145" i="1"/>
  <c r="EC145" i="1"/>
  <c r="DX145" i="1"/>
  <c r="DX144" i="1"/>
  <c r="EF138" i="1"/>
  <c r="DX138" i="1"/>
  <c r="DR138" i="1"/>
  <c r="DZ135" i="1"/>
  <c r="EE130" i="1"/>
  <c r="DT130" i="1"/>
  <c r="EF128" i="1"/>
  <c r="DX128" i="1"/>
  <c r="DQ128" i="1"/>
  <c r="EA126" i="1"/>
  <c r="DQ126" i="1"/>
  <c r="DT121" i="1"/>
  <c r="EA116" i="1"/>
  <c r="DU115" i="1"/>
  <c r="EH114" i="1"/>
  <c r="EB114" i="1"/>
  <c r="DW114" i="1"/>
  <c r="DR114" i="1"/>
  <c r="ED111" i="1"/>
  <c r="DR111" i="1"/>
  <c r="EG110" i="1"/>
  <c r="EA110" i="1"/>
  <c r="EF106" i="1"/>
  <c r="EB106" i="1"/>
  <c r="DX106" i="1"/>
  <c r="EH105" i="1"/>
  <c r="EA105" i="1"/>
  <c r="EG104" i="1"/>
  <c r="EA104" i="1"/>
  <c r="EG103" i="1"/>
  <c r="DZ103" i="1"/>
  <c r="EH102" i="1"/>
  <c r="EA102" i="1"/>
  <c r="DU100" i="1"/>
  <c r="DU99" i="1"/>
  <c r="DX96" i="1"/>
  <c r="EC95" i="1"/>
  <c r="DT91" i="1"/>
  <c r="EG91" i="1"/>
  <c r="DQ90" i="1"/>
  <c r="DW90" i="1"/>
  <c r="EB90" i="1"/>
  <c r="EG90" i="1"/>
  <c r="EB89" i="1"/>
  <c r="EF87" i="1"/>
  <c r="DX80" i="1"/>
  <c r="DY79" i="1"/>
  <c r="EH79" i="1"/>
  <c r="DR78" i="1"/>
  <c r="DZ78" i="1"/>
  <c r="DR77" i="1"/>
  <c r="DV77" i="1"/>
  <c r="DZ77" i="1"/>
  <c r="ED77" i="1"/>
  <c r="EH77" i="1"/>
  <c r="DU74" i="1"/>
  <c r="EF74" i="1"/>
  <c r="DZ74" i="1"/>
  <c r="DV73" i="1"/>
  <c r="EF73" i="1"/>
  <c r="EF68" i="1"/>
  <c r="DY68" i="1"/>
  <c r="DS64" i="1"/>
  <c r="DT64" i="1"/>
  <c r="EB64" i="1"/>
  <c r="DR64" i="1"/>
  <c r="ED64" i="1"/>
  <c r="EI56" i="1"/>
  <c r="EB56" i="1"/>
  <c r="DT55" i="1"/>
  <c r="EA55" i="1"/>
  <c r="EH55" i="1"/>
  <c r="DV55" i="1"/>
  <c r="EE55" i="1"/>
  <c r="DS41" i="1"/>
  <c r="DR41" i="1"/>
  <c r="DX41" i="1"/>
  <c r="EC41" i="1"/>
  <c r="EH41" i="1"/>
  <c r="DT41" i="1"/>
  <c r="DY41" i="1"/>
  <c r="ED41" i="1"/>
  <c r="DU41" i="1"/>
  <c r="EF41" i="1"/>
  <c r="DQ95" i="1"/>
  <c r="DY95" i="1"/>
  <c r="EG95" i="1"/>
  <c r="DR89" i="1"/>
  <c r="DZ89" i="1"/>
  <c r="EF89" i="1"/>
  <c r="DV71" i="1"/>
  <c r="DX71" i="1"/>
  <c r="DS71" i="1"/>
  <c r="DU69" i="1"/>
  <c r="EF69" i="1"/>
  <c r="DX69" i="1"/>
  <c r="DS68" i="1"/>
  <c r="DW68" i="1"/>
  <c r="EA68" i="1"/>
  <c r="EE68" i="1"/>
  <c r="EI68" i="1"/>
  <c r="DR68" i="1"/>
  <c r="DX68" i="1"/>
  <c r="EC68" i="1"/>
  <c r="EH68" i="1"/>
  <c r="DS56" i="1"/>
  <c r="DX56" i="1"/>
  <c r="EC56" i="1"/>
  <c r="EG56" i="1"/>
  <c r="DQ56" i="1"/>
  <c r="DY56" i="1"/>
  <c r="EE56" i="1"/>
  <c r="DX51" i="1"/>
  <c r="EI51" i="1"/>
  <c r="DZ51" i="1"/>
  <c r="DT42" i="1"/>
  <c r="EF42" i="1"/>
  <c r="DX42" i="1"/>
  <c r="EG42" i="1"/>
  <c r="DQ42" i="1"/>
  <c r="DQ30" i="1"/>
  <c r="DS30" i="1"/>
  <c r="EB30" i="1"/>
  <c r="DU30" i="1"/>
  <c r="EC30" i="1"/>
  <c r="EG30" i="1"/>
  <c r="DW30" i="1"/>
  <c r="EE148" i="1"/>
  <c r="DW148" i="1"/>
  <c r="EI138" i="1"/>
  <c r="EB138" i="1"/>
  <c r="EI128" i="1"/>
  <c r="EB128" i="1"/>
  <c r="EF126" i="1"/>
  <c r="DW126" i="1"/>
  <c r="EE114" i="1"/>
  <c r="DZ114" i="1"/>
  <c r="DY111" i="1"/>
  <c r="DR106" i="1"/>
  <c r="DV106" i="1"/>
  <c r="DS105" i="1"/>
  <c r="DX105" i="1"/>
  <c r="ED105" i="1"/>
  <c r="EI105" i="1"/>
  <c r="DS104" i="1"/>
  <c r="DX104" i="1"/>
  <c r="EC104" i="1"/>
  <c r="EI104" i="1"/>
  <c r="DR103" i="1"/>
  <c r="DX103" i="1"/>
  <c r="EC103" i="1"/>
  <c r="EH103" i="1"/>
  <c r="DS102" i="1"/>
  <c r="DX102" i="1"/>
  <c r="ED102" i="1"/>
  <c r="EI102" i="1"/>
  <c r="EF100" i="1"/>
  <c r="DX95" i="1"/>
  <c r="DX93" i="1"/>
  <c r="DZ93" i="1"/>
  <c r="EH89" i="1"/>
  <c r="DW89" i="1"/>
  <c r="EA88" i="1"/>
  <c r="EB88" i="1"/>
  <c r="DW81" i="1"/>
  <c r="DV81" i="1"/>
  <c r="EI81" i="1"/>
  <c r="DV76" i="1"/>
  <c r="EF76" i="1"/>
  <c r="EI71" i="1"/>
  <c r="EC69" i="1"/>
  <c r="EB68" i="1"/>
  <c r="DU68" i="1"/>
  <c r="EF56" i="1"/>
  <c r="DW56" i="1"/>
  <c r="EF51" i="1"/>
  <c r="DQ45" i="1"/>
  <c r="DX45" i="1"/>
  <c r="EF45" i="1"/>
  <c r="DR45" i="1"/>
  <c r="DZ45" i="1"/>
  <c r="EG45" i="1"/>
  <c r="DU45" i="1"/>
  <c r="EH45" i="1"/>
  <c r="DV67" i="1"/>
  <c r="ED67" i="1"/>
  <c r="DU65" i="1"/>
  <c r="EC65" i="1"/>
  <c r="DT53" i="1"/>
  <c r="DZ53" i="1"/>
  <c r="EG53" i="1"/>
  <c r="DR52" i="1"/>
  <c r="DX52" i="1"/>
  <c r="EC52" i="1"/>
  <c r="EH52" i="1"/>
  <c r="DT50" i="1"/>
  <c r="EI50" i="1"/>
  <c r="DQ48" i="1"/>
  <c r="DU48" i="1"/>
  <c r="DY48" i="1"/>
  <c r="EC48" i="1"/>
  <c r="EG48" i="1"/>
  <c r="DR48" i="1"/>
  <c r="DV48" i="1"/>
  <c r="DZ48" i="1"/>
  <c r="ED48" i="1"/>
  <c r="EH48" i="1"/>
  <c r="DT47" i="1"/>
  <c r="EE47" i="1"/>
  <c r="DW47" i="1"/>
  <c r="EF47" i="1"/>
  <c r="DR44" i="1"/>
  <c r="DV44" i="1"/>
  <c r="DZ44" i="1"/>
  <c r="ED44" i="1"/>
  <c r="EH44" i="1"/>
  <c r="DS44" i="1"/>
  <c r="DW44" i="1"/>
  <c r="EA44" i="1"/>
  <c r="EE44" i="1"/>
  <c r="EI44" i="1"/>
  <c r="DT43" i="1"/>
  <c r="DS43" i="1"/>
  <c r="EI43" i="1"/>
  <c r="DX43" i="1"/>
  <c r="DV40" i="1"/>
  <c r="EA40" i="1"/>
  <c r="DS27" i="1"/>
  <c r="EB27" i="1"/>
  <c r="DT27" i="1"/>
  <c r="EF27" i="1"/>
  <c r="EG49" i="1"/>
  <c r="DR49" i="1"/>
  <c r="EI39" i="1"/>
  <c r="EG28" i="1"/>
  <c r="DY28" i="1"/>
  <c r="EI209" i="1"/>
  <c r="EE209" i="1"/>
  <c r="EA209" i="1"/>
  <c r="DW209" i="1"/>
  <c r="EE208" i="1"/>
  <c r="DZ208" i="1"/>
  <c r="EE207" i="1"/>
  <c r="DY207" i="1"/>
  <c r="ED206" i="1"/>
  <c r="DY206" i="1"/>
  <c r="DS205" i="1"/>
  <c r="DW205" i="1"/>
  <c r="EA205" i="1"/>
  <c r="EE205" i="1"/>
  <c r="DQ203" i="1"/>
  <c r="DS203" i="1"/>
  <c r="EC203" i="1"/>
  <c r="ED201" i="1"/>
  <c r="DY201" i="1"/>
  <c r="EA200" i="1"/>
  <c r="EF199" i="1"/>
  <c r="DZ198" i="1"/>
  <c r="EI193" i="1"/>
  <c r="EC193" i="1"/>
  <c r="DX193" i="1"/>
  <c r="EH192" i="1"/>
  <c r="EA192" i="1"/>
  <c r="EG191" i="1"/>
  <c r="EA191" i="1"/>
  <c r="EG190" i="1"/>
  <c r="DZ190" i="1"/>
  <c r="EH189" i="1"/>
  <c r="EC189" i="1"/>
  <c r="DX189" i="1"/>
  <c r="EH186" i="1"/>
  <c r="EG185" i="1"/>
  <c r="EB185" i="1"/>
  <c r="DV185" i="1"/>
  <c r="EF184" i="1"/>
  <c r="DQ183" i="1"/>
  <c r="DT183" i="1"/>
  <c r="DS182" i="1"/>
  <c r="DQ182" i="1"/>
  <c r="DV182" i="1"/>
  <c r="EB182" i="1"/>
  <c r="EG182" i="1"/>
  <c r="DR181" i="1"/>
  <c r="DV181" i="1"/>
  <c r="DZ181" i="1"/>
  <c r="ED181" i="1"/>
  <c r="EH181" i="1"/>
  <c r="EG179" i="1"/>
  <c r="DS178" i="1"/>
  <c r="DT178" i="1"/>
  <c r="DY178" i="1"/>
  <c r="ED178" i="1"/>
  <c r="EF176" i="1"/>
  <c r="DS174" i="1"/>
  <c r="DQ174" i="1"/>
  <c r="DV174" i="1"/>
  <c r="EB174" i="1"/>
  <c r="EG174" i="1"/>
  <c r="DR173" i="1"/>
  <c r="DV173" i="1"/>
  <c r="DZ173" i="1"/>
  <c r="ED173" i="1"/>
  <c r="EH173" i="1"/>
  <c r="EG171" i="1"/>
  <c r="EF170" i="1"/>
  <c r="DY170" i="1"/>
  <c r="EG169" i="1"/>
  <c r="EB169" i="1"/>
  <c r="DV169" i="1"/>
  <c r="EB166" i="1"/>
  <c r="ED165" i="1"/>
  <c r="DY165" i="1"/>
  <c r="DS164" i="1"/>
  <c r="DT164" i="1"/>
  <c r="EE161" i="1"/>
  <c r="DZ161" i="1"/>
  <c r="EH158" i="1"/>
  <c r="DZ158" i="1"/>
  <c r="EI157" i="1"/>
  <c r="EC157" i="1"/>
  <c r="DX157" i="1"/>
  <c r="EF156" i="1"/>
  <c r="EF155" i="1"/>
  <c r="EC154" i="1"/>
  <c r="DQ152" i="1"/>
  <c r="DW152" i="1"/>
  <c r="EE152" i="1"/>
  <c r="DX152" i="1"/>
  <c r="EI152" i="1"/>
  <c r="DS152" i="1"/>
  <c r="EF152" i="1"/>
  <c r="EF142" i="1"/>
  <c r="DS200" i="1"/>
  <c r="DV200" i="1"/>
  <c r="EB200" i="1"/>
  <c r="DR198" i="1"/>
  <c r="DU198" i="1"/>
  <c r="EB198" i="1"/>
  <c r="DQ186" i="1"/>
  <c r="DU186" i="1"/>
  <c r="EF186" i="1"/>
  <c r="DS185" i="1"/>
  <c r="DW185" i="1"/>
  <c r="EA185" i="1"/>
  <c r="EE185" i="1"/>
  <c r="EI185" i="1"/>
  <c r="DT171" i="1"/>
  <c r="DU171" i="1"/>
  <c r="EF171" i="1"/>
  <c r="DS170" i="1"/>
  <c r="DR170" i="1"/>
  <c r="DX170" i="1"/>
  <c r="EC170" i="1"/>
  <c r="EH170" i="1"/>
  <c r="DS169" i="1"/>
  <c r="DW169" i="1"/>
  <c r="EA169" i="1"/>
  <c r="EE169" i="1"/>
  <c r="EI169" i="1"/>
  <c r="DS142" i="1"/>
  <c r="DT142" i="1"/>
  <c r="DY142" i="1"/>
  <c r="ED142" i="1"/>
  <c r="DR142" i="1"/>
  <c r="DZ142" i="1"/>
  <c r="EG142" i="1"/>
  <c r="DU142" i="1"/>
  <c r="EC142" i="1"/>
  <c r="DQ136" i="1"/>
  <c r="DT136" i="1"/>
  <c r="EE136" i="1"/>
  <c r="EA136" i="1"/>
  <c r="EF136" i="1"/>
  <c r="DY136" i="1"/>
  <c r="DQ127" i="1"/>
  <c r="DX127" i="1"/>
  <c r="EF127" i="1"/>
  <c r="DV127" i="1"/>
  <c r="EG127" i="1"/>
  <c r="DZ127" i="1"/>
  <c r="DU127" i="1"/>
  <c r="EH127" i="1"/>
  <c r="DS125" i="1"/>
  <c r="DX125" i="1"/>
  <c r="ED125" i="1"/>
  <c r="EI125" i="1"/>
  <c r="DV125" i="1"/>
  <c r="EB125" i="1"/>
  <c r="DT125" i="1"/>
  <c r="EE125" i="1"/>
  <c r="DR125" i="1"/>
  <c r="EA125" i="1"/>
  <c r="EF200" i="1"/>
  <c r="DW200" i="1"/>
  <c r="EF198" i="1"/>
  <c r="DV198" i="1"/>
  <c r="DR194" i="1"/>
  <c r="EF194" i="1"/>
  <c r="DR193" i="1"/>
  <c r="DV193" i="1"/>
  <c r="DZ193" i="1"/>
  <c r="ED193" i="1"/>
  <c r="EH193" i="1"/>
  <c r="DS192" i="1"/>
  <c r="DX192" i="1"/>
  <c r="ED192" i="1"/>
  <c r="EI192" i="1"/>
  <c r="DS191" i="1"/>
  <c r="DX191" i="1"/>
  <c r="EC191" i="1"/>
  <c r="EI191" i="1"/>
  <c r="DR190" i="1"/>
  <c r="DX190" i="1"/>
  <c r="EC190" i="1"/>
  <c r="EH190" i="1"/>
  <c r="DS189" i="1"/>
  <c r="DW189" i="1"/>
  <c r="EA189" i="1"/>
  <c r="EE189" i="1"/>
  <c r="EI189" i="1"/>
  <c r="DQ187" i="1"/>
  <c r="DS187" i="1"/>
  <c r="EC187" i="1"/>
  <c r="DZ186" i="1"/>
  <c r="ED185" i="1"/>
  <c r="DY185" i="1"/>
  <c r="DT185" i="1"/>
  <c r="DW176" i="1"/>
  <c r="EE176" i="1"/>
  <c r="DW172" i="1"/>
  <c r="EF172" i="1"/>
  <c r="DY171" i="1"/>
  <c r="EB170" i="1"/>
  <c r="DU170" i="1"/>
  <c r="ED169" i="1"/>
  <c r="DY169" i="1"/>
  <c r="DT169" i="1"/>
  <c r="DX159" i="1"/>
  <c r="DT159" i="1"/>
  <c r="DS158" i="1"/>
  <c r="DQ158" i="1"/>
  <c r="DV158" i="1"/>
  <c r="EB158" i="1"/>
  <c r="EG158" i="1"/>
  <c r="DR157" i="1"/>
  <c r="DV157" i="1"/>
  <c r="DZ157" i="1"/>
  <c r="ED157" i="1"/>
  <c r="EH157" i="1"/>
  <c r="DQ156" i="1"/>
  <c r="DS156" i="1"/>
  <c r="EA156" i="1"/>
  <c r="EI156" i="1"/>
  <c r="DS154" i="1"/>
  <c r="DT154" i="1"/>
  <c r="DY154" i="1"/>
  <c r="DQ154" i="1"/>
  <c r="DX154" i="1"/>
  <c r="ED154" i="1"/>
  <c r="DQ144" i="1"/>
  <c r="DT144" i="1"/>
  <c r="EB144" i="1"/>
  <c r="DS144" i="1"/>
  <c r="EE144" i="1"/>
  <c r="DW144" i="1"/>
  <c r="EI144" i="1"/>
  <c r="DX142" i="1"/>
  <c r="DR137" i="1"/>
  <c r="DT137" i="1"/>
  <c r="EE137" i="1"/>
  <c r="DV137" i="1"/>
  <c r="EA137" i="1"/>
  <c r="DZ137" i="1"/>
  <c r="EC127" i="1"/>
  <c r="EF125" i="1"/>
  <c r="DQ202" i="1"/>
  <c r="DU202" i="1"/>
  <c r="EF202" i="1"/>
  <c r="DS201" i="1"/>
  <c r="DW201" i="1"/>
  <c r="EA201" i="1"/>
  <c r="EE201" i="1"/>
  <c r="EI201" i="1"/>
  <c r="EE200" i="1"/>
  <c r="DT200" i="1"/>
  <c r="DS199" i="1"/>
  <c r="DU199" i="1"/>
  <c r="EB199" i="1"/>
  <c r="ED198" i="1"/>
  <c r="DT198" i="1"/>
  <c r="EE193" i="1"/>
  <c r="DY193" i="1"/>
  <c r="DT193" i="1"/>
  <c r="EB192" i="1"/>
  <c r="DV192" i="1"/>
  <c r="EB191" i="1"/>
  <c r="DU191" i="1"/>
  <c r="EB190" i="1"/>
  <c r="DU190" i="1"/>
  <c r="DY189" i="1"/>
  <c r="DT189" i="1"/>
  <c r="EA187" i="1"/>
  <c r="DX186" i="1"/>
  <c r="EH185" i="1"/>
  <c r="EC185" i="1"/>
  <c r="DX185" i="1"/>
  <c r="DR185" i="1"/>
  <c r="DS184" i="1"/>
  <c r="DV184" i="1"/>
  <c r="EB184" i="1"/>
  <c r="DU179" i="1"/>
  <c r="EC179" i="1"/>
  <c r="EI176" i="1"/>
  <c r="DX176" i="1"/>
  <c r="DX171" i="1"/>
  <c r="EG170" i="1"/>
  <c r="DZ170" i="1"/>
  <c r="DT170" i="1"/>
  <c r="EH169" i="1"/>
  <c r="EC169" i="1"/>
  <c r="DX169" i="1"/>
  <c r="DR169" i="1"/>
  <c r="DQ167" i="1"/>
  <c r="DX167" i="1"/>
  <c r="DS166" i="1"/>
  <c r="DR166" i="1"/>
  <c r="DX166" i="1"/>
  <c r="EC166" i="1"/>
  <c r="EH166" i="1"/>
  <c r="DS165" i="1"/>
  <c r="DW165" i="1"/>
  <c r="EA165" i="1"/>
  <c r="EE165" i="1"/>
  <c r="EI165" i="1"/>
  <c r="DQ161" i="1"/>
  <c r="DU161" i="1"/>
  <c r="DY161" i="1"/>
  <c r="EC161" i="1"/>
  <c r="EG161" i="1"/>
  <c r="EC158" i="1"/>
  <c r="DU158" i="1"/>
  <c r="EE157" i="1"/>
  <c r="DY157" i="1"/>
  <c r="DT157" i="1"/>
  <c r="DX156" i="1"/>
  <c r="EF154" i="1"/>
  <c r="DV154" i="1"/>
  <c r="EF144" i="1"/>
  <c r="EH142" i="1"/>
  <c r="DV142" i="1"/>
  <c r="EB127" i="1"/>
  <c r="DZ125" i="1"/>
  <c r="DX143" i="1"/>
  <c r="EF143" i="1"/>
  <c r="DT143" i="1"/>
  <c r="DQ138" i="1"/>
  <c r="DU138" i="1"/>
  <c r="DY138" i="1"/>
  <c r="EC138" i="1"/>
  <c r="EG138" i="1"/>
  <c r="DT138" i="1"/>
  <c r="DZ138" i="1"/>
  <c r="EE138" i="1"/>
  <c r="EC134" i="1"/>
  <c r="EB130" i="1"/>
  <c r="EI126" i="1"/>
  <c r="EB126" i="1"/>
  <c r="EF124" i="1"/>
  <c r="DZ123" i="1"/>
  <c r="EG122" i="1"/>
  <c r="DZ122" i="1"/>
  <c r="DR121" i="1"/>
  <c r="DZ121" i="1"/>
  <c r="DV121" i="1"/>
  <c r="DV117" i="1"/>
  <c r="EA117" i="1"/>
  <c r="EF111" i="1"/>
  <c r="DR110" i="1"/>
  <c r="DV110" i="1"/>
  <c r="DZ110" i="1"/>
  <c r="ED110" i="1"/>
  <c r="EH110" i="1"/>
  <c r="DT110" i="1"/>
  <c r="DY110" i="1"/>
  <c r="EE110" i="1"/>
  <c r="EG108" i="1"/>
  <c r="EF107" i="1"/>
  <c r="DQ99" i="1"/>
  <c r="DT99" i="1"/>
  <c r="ED99" i="1"/>
  <c r="DY99" i="1"/>
  <c r="DR98" i="1"/>
  <c r="DV98" i="1"/>
  <c r="DZ98" i="1"/>
  <c r="ED98" i="1"/>
  <c r="EH98" i="1"/>
  <c r="DS98" i="1"/>
  <c r="DX98" i="1"/>
  <c r="EC98" i="1"/>
  <c r="EI98" i="1"/>
  <c r="EH94" i="1"/>
  <c r="EA94" i="1"/>
  <c r="EF93" i="1"/>
  <c r="EF86" i="1"/>
  <c r="DQ83" i="1"/>
  <c r="DX83" i="1"/>
  <c r="DU83" i="1"/>
  <c r="EF83" i="1"/>
  <c r="EC83" i="1"/>
  <c r="DR123" i="1"/>
  <c r="DX123" i="1"/>
  <c r="EC123" i="1"/>
  <c r="EH123" i="1"/>
  <c r="DU123" i="1"/>
  <c r="EB123" i="1"/>
  <c r="DQ120" i="1"/>
  <c r="DY120" i="1"/>
  <c r="DT120" i="1"/>
  <c r="EF120" i="1"/>
  <c r="DQ112" i="1"/>
  <c r="DU112" i="1"/>
  <c r="EF112" i="1"/>
  <c r="DU108" i="1"/>
  <c r="EC108" i="1"/>
  <c r="DT108" i="1"/>
  <c r="EF108" i="1"/>
  <c r="DR101" i="1"/>
  <c r="DT101" i="1"/>
  <c r="EE101" i="1"/>
  <c r="DZ101" i="1"/>
  <c r="DR86" i="1"/>
  <c r="DV86" i="1"/>
  <c r="DZ86" i="1"/>
  <c r="ED86" i="1"/>
  <c r="EH86" i="1"/>
  <c r="DS86" i="1"/>
  <c r="DX86" i="1"/>
  <c r="EC86" i="1"/>
  <c r="EI86" i="1"/>
  <c r="DU86" i="1"/>
  <c r="EB86" i="1"/>
  <c r="DT86" i="1"/>
  <c r="EA86" i="1"/>
  <c r="EG86" i="1"/>
  <c r="DS82" i="1"/>
  <c r="DW82" i="1"/>
  <c r="EA82" i="1"/>
  <c r="EE82" i="1"/>
  <c r="EI82" i="1"/>
  <c r="DQ82" i="1"/>
  <c r="DV82" i="1"/>
  <c r="EB82" i="1"/>
  <c r="EG82" i="1"/>
  <c r="DT82" i="1"/>
  <c r="DZ82" i="1"/>
  <c r="EH82" i="1"/>
  <c r="DU82" i="1"/>
  <c r="DR82" i="1"/>
  <c r="DY82" i="1"/>
  <c r="EF82" i="1"/>
  <c r="DQ58" i="1"/>
  <c r="DX58" i="1"/>
  <c r="EF58" i="1"/>
  <c r="DS58" i="1"/>
  <c r="EA58" i="1"/>
  <c r="EG58" i="1"/>
  <c r="DU58" i="1"/>
  <c r="EB58" i="1"/>
  <c r="EI58" i="1"/>
  <c r="DW58" i="1"/>
  <c r="EC58" i="1"/>
  <c r="EF123" i="1"/>
  <c r="DV123" i="1"/>
  <c r="DS122" i="1"/>
  <c r="DW122" i="1"/>
  <c r="EA122" i="1"/>
  <c r="EE122" i="1"/>
  <c r="EI122" i="1"/>
  <c r="DT122" i="1"/>
  <c r="DY122" i="1"/>
  <c r="ED122" i="1"/>
  <c r="EE120" i="1"/>
  <c r="DY108" i="1"/>
  <c r="EF101" i="1"/>
  <c r="DQ94" i="1"/>
  <c r="DU94" i="1"/>
  <c r="DY94" i="1"/>
  <c r="EC94" i="1"/>
  <c r="EG94" i="1"/>
  <c r="DS94" i="1"/>
  <c r="DX94" i="1"/>
  <c r="ED94" i="1"/>
  <c r="EI94" i="1"/>
  <c r="DY86" i="1"/>
  <c r="ED82" i="1"/>
  <c r="DQ135" i="1"/>
  <c r="DT135" i="1"/>
  <c r="ED135" i="1"/>
  <c r="DU135" i="1"/>
  <c r="DR134" i="1"/>
  <c r="DV134" i="1"/>
  <c r="DZ134" i="1"/>
  <c r="ED134" i="1"/>
  <c r="EH134" i="1"/>
  <c r="DQ134" i="1"/>
  <c r="DW134" i="1"/>
  <c r="EB134" i="1"/>
  <c r="EG134" i="1"/>
  <c r="DU131" i="1"/>
  <c r="EF131" i="1"/>
  <c r="DR130" i="1"/>
  <c r="DV130" i="1"/>
  <c r="DZ130" i="1"/>
  <c r="ED130" i="1"/>
  <c r="EH130" i="1"/>
  <c r="DS130" i="1"/>
  <c r="DX130" i="1"/>
  <c r="EC130" i="1"/>
  <c r="EI130" i="1"/>
  <c r="DR126" i="1"/>
  <c r="DV126" i="1"/>
  <c r="DZ126" i="1"/>
  <c r="ED126" i="1"/>
  <c r="EH126" i="1"/>
  <c r="DT126" i="1"/>
  <c r="DY126" i="1"/>
  <c r="EE126" i="1"/>
  <c r="DS124" i="1"/>
  <c r="DX124" i="1"/>
  <c r="EC124" i="1"/>
  <c r="EI124" i="1"/>
  <c r="DU124" i="1"/>
  <c r="EB124" i="1"/>
  <c r="ED123" i="1"/>
  <c r="DT123" i="1"/>
  <c r="EH122" i="1"/>
  <c r="EB122" i="1"/>
  <c r="DU122" i="1"/>
  <c r="EA120" i="1"/>
  <c r="EC112" i="1"/>
  <c r="DS111" i="1"/>
  <c r="DQ111" i="1"/>
  <c r="DV111" i="1"/>
  <c r="EB111" i="1"/>
  <c r="EG111" i="1"/>
  <c r="DU111" i="1"/>
  <c r="EC111" i="1"/>
  <c r="DX108" i="1"/>
  <c r="DS107" i="1"/>
  <c r="DT107" i="1"/>
  <c r="DY107" i="1"/>
  <c r="ED107" i="1"/>
  <c r="DU107" i="1"/>
  <c r="EB107" i="1"/>
  <c r="EH107" i="1"/>
  <c r="EA101" i="1"/>
  <c r="EF97" i="1"/>
  <c r="EA97" i="1"/>
  <c r="DS96" i="1"/>
  <c r="DW96" i="1"/>
  <c r="EF96" i="1"/>
  <c r="EB94" i="1"/>
  <c r="DV94" i="1"/>
  <c r="DQ93" i="1"/>
  <c r="DR93" i="1"/>
  <c r="DW93" i="1"/>
  <c r="EB93" i="1"/>
  <c r="EH93" i="1"/>
  <c r="DT93" i="1"/>
  <c r="EA93" i="1"/>
  <c r="EI93" i="1"/>
  <c r="DW86" i="1"/>
  <c r="EC82" i="1"/>
  <c r="DQ149" i="1"/>
  <c r="DU149" i="1"/>
  <c r="DY149" i="1"/>
  <c r="EC149" i="1"/>
  <c r="EG149" i="1"/>
  <c r="DS146" i="1"/>
  <c r="DR146" i="1"/>
  <c r="DX146" i="1"/>
  <c r="EC146" i="1"/>
  <c r="EH146" i="1"/>
  <c r="DS145" i="1"/>
  <c r="DW145" i="1"/>
  <c r="EA145" i="1"/>
  <c r="EE145" i="1"/>
  <c r="EI145" i="1"/>
  <c r="EA133" i="1"/>
  <c r="EF133" i="1"/>
  <c r="DV129" i="1"/>
  <c r="EB129" i="1"/>
  <c r="EI129" i="1"/>
  <c r="DQ119" i="1"/>
  <c r="DY119" i="1"/>
  <c r="DQ114" i="1"/>
  <c r="DU114" i="1"/>
  <c r="DY114" i="1"/>
  <c r="EC114" i="1"/>
  <c r="EG114" i="1"/>
  <c r="DQ102" i="1"/>
  <c r="DU102" i="1"/>
  <c r="DY102" i="1"/>
  <c r="EC102" i="1"/>
  <c r="EG102" i="1"/>
  <c r="DQ100" i="1"/>
  <c r="DT100" i="1"/>
  <c r="EE100" i="1"/>
  <c r="DQ91" i="1"/>
  <c r="EB91" i="1"/>
  <c r="DR90" i="1"/>
  <c r="DV90" i="1"/>
  <c r="DZ90" i="1"/>
  <c r="ED90" i="1"/>
  <c r="EH90" i="1"/>
  <c r="DQ89" i="1"/>
  <c r="DS89" i="1"/>
  <c r="DX89" i="1"/>
  <c r="ED89" i="1"/>
  <c r="EI89" i="1"/>
  <c r="EF85" i="1"/>
  <c r="EF81" i="1"/>
  <c r="DQ79" i="1"/>
  <c r="DU79" i="1"/>
  <c r="EB79" i="1"/>
  <c r="EG79" i="1"/>
  <c r="DT79" i="1"/>
  <c r="EC79" i="1"/>
  <c r="DQ70" i="1"/>
  <c r="DW70" i="1"/>
  <c r="EB70" i="1"/>
  <c r="EG70" i="1"/>
  <c r="DT70" i="1"/>
  <c r="DY70" i="1"/>
  <c r="EE70" i="1"/>
  <c r="DS70" i="1"/>
  <c r="EC70" i="1"/>
  <c r="DU70" i="1"/>
  <c r="EF70" i="1"/>
  <c r="DX70" i="1"/>
  <c r="EI70" i="1"/>
  <c r="DQ72" i="1"/>
  <c r="DU72" i="1"/>
  <c r="DY72" i="1"/>
  <c r="EC72" i="1"/>
  <c r="EG72" i="1"/>
  <c r="DS72" i="1"/>
  <c r="DW72" i="1"/>
  <c r="EA72" i="1"/>
  <c r="EE72" i="1"/>
  <c r="EI72" i="1"/>
  <c r="DV72" i="1"/>
  <c r="ED72" i="1"/>
  <c r="DR72" i="1"/>
  <c r="DZ72" i="1"/>
  <c r="EH72" i="1"/>
  <c r="DS32" i="1"/>
  <c r="DW32" i="1"/>
  <c r="EA32" i="1"/>
  <c r="EE32" i="1"/>
  <c r="EI32" i="1"/>
  <c r="DQ32" i="1"/>
  <c r="DV32" i="1"/>
  <c r="EB32" i="1"/>
  <c r="EG32" i="1"/>
  <c r="DR32" i="1"/>
  <c r="DX32" i="1"/>
  <c r="EC32" i="1"/>
  <c r="EH32" i="1"/>
  <c r="DT32" i="1"/>
  <c r="DY32" i="1"/>
  <c r="ED32" i="1"/>
  <c r="DU32" i="1"/>
  <c r="DZ32" i="1"/>
  <c r="EF32" i="1"/>
  <c r="DX88" i="1"/>
  <c r="EI88" i="1"/>
  <c r="DQ85" i="1"/>
  <c r="DS85" i="1"/>
  <c r="DX85" i="1"/>
  <c r="ED85" i="1"/>
  <c r="EI85" i="1"/>
  <c r="DT85" i="1"/>
  <c r="EA85" i="1"/>
  <c r="EH85" i="1"/>
  <c r="DQ81" i="1"/>
  <c r="DT81" i="1"/>
  <c r="DZ81" i="1"/>
  <c r="EE81" i="1"/>
  <c r="DS81" i="1"/>
  <c r="EA81" i="1"/>
  <c r="EH81" i="1"/>
  <c r="DS80" i="1"/>
  <c r="DW80" i="1"/>
  <c r="EF80" i="1"/>
  <c r="EB72" i="1"/>
  <c r="DR63" i="1"/>
  <c r="DV63" i="1"/>
  <c r="DW63" i="1"/>
  <c r="EB63" i="1"/>
  <c r="EE63" i="1"/>
  <c r="DQ78" i="1"/>
  <c r="DU78" i="1"/>
  <c r="EC78" i="1"/>
  <c r="EF71" i="1"/>
  <c r="DQ69" i="1"/>
  <c r="DV69" i="1"/>
  <c r="EB69" i="1"/>
  <c r="EG69" i="1"/>
  <c r="DT69" i="1"/>
  <c r="DY69" i="1"/>
  <c r="ED69" i="1"/>
  <c r="DW34" i="1"/>
  <c r="EA34" i="1"/>
  <c r="DQ40" i="1"/>
  <c r="DU40" i="1"/>
  <c r="DY40" i="1"/>
  <c r="EC40" i="1"/>
  <c r="EG40" i="1"/>
  <c r="DR40" i="1"/>
  <c r="DW40" i="1"/>
  <c r="EB40" i="1"/>
  <c r="EH40" i="1"/>
  <c r="DS40" i="1"/>
  <c r="DX40" i="1"/>
  <c r="ED40" i="1"/>
  <c r="EI40" i="1"/>
  <c r="DT40" i="1"/>
  <c r="DZ40" i="1"/>
  <c r="EE40" i="1"/>
  <c r="DR36" i="1"/>
  <c r="DV36" i="1"/>
  <c r="DZ36" i="1"/>
  <c r="ED36" i="1"/>
  <c r="EH36" i="1"/>
  <c r="DQ36" i="1"/>
  <c r="DW36" i="1"/>
  <c r="EB36" i="1"/>
  <c r="EG36" i="1"/>
  <c r="DS36" i="1"/>
  <c r="DX36" i="1"/>
  <c r="EC36" i="1"/>
  <c r="EI36" i="1"/>
  <c r="DT36" i="1"/>
  <c r="DY36" i="1"/>
  <c r="EE36" i="1"/>
  <c r="DR71" i="1"/>
  <c r="DW71" i="1"/>
  <c r="EB71" i="1"/>
  <c r="EH71" i="1"/>
  <c r="DT71" i="1"/>
  <c r="DZ71" i="1"/>
  <c r="EE71" i="1"/>
  <c r="DQ61" i="1"/>
  <c r="DU61" i="1"/>
  <c r="DV61" i="1"/>
  <c r="EB61" i="1"/>
  <c r="DU46" i="1"/>
  <c r="EC46" i="1"/>
  <c r="DQ46" i="1"/>
  <c r="EB46" i="1"/>
  <c r="DT46" i="1"/>
  <c r="EF46" i="1"/>
  <c r="DX46" i="1"/>
  <c r="EG46" i="1"/>
  <c r="EF40" i="1"/>
  <c r="EF36" i="1"/>
  <c r="DZ33" i="1"/>
  <c r="DQ33" i="1"/>
  <c r="EB33" i="1"/>
  <c r="EG64" i="1"/>
  <c r="EC64" i="1"/>
  <c r="DY64" i="1"/>
  <c r="DU64" i="1"/>
  <c r="DQ64" i="1"/>
  <c r="DU62" i="1"/>
  <c r="ED59" i="1"/>
  <c r="DV57" i="1"/>
  <c r="DR56" i="1"/>
  <c r="DV56" i="1"/>
  <c r="DZ56" i="1"/>
  <c r="DS55" i="1"/>
  <c r="DX55" i="1"/>
  <c r="ED55" i="1"/>
  <c r="EI55" i="1"/>
  <c r="DS54" i="1"/>
  <c r="DX54" i="1"/>
  <c r="EC54" i="1"/>
  <c r="EI54" i="1"/>
  <c r="DR53" i="1"/>
  <c r="DX53" i="1"/>
  <c r="EC53" i="1"/>
  <c r="EH53" i="1"/>
  <c r="DS52" i="1"/>
  <c r="DW52" i="1"/>
  <c r="EA52" i="1"/>
  <c r="EE52" i="1"/>
  <c r="EI52" i="1"/>
  <c r="DS51" i="1"/>
  <c r="EA51" i="1"/>
  <c r="DX50" i="1"/>
  <c r="EF50" i="1"/>
  <c r="EF49" i="1"/>
  <c r="DX49" i="1"/>
  <c r="DS45" i="1"/>
  <c r="DT45" i="1"/>
  <c r="DY45" i="1"/>
  <c r="ED45" i="1"/>
  <c r="EF43" i="1"/>
  <c r="EE38" i="1"/>
  <c r="DR35" i="1"/>
  <c r="DV35" i="1"/>
  <c r="EH35" i="1"/>
  <c r="EH29" i="1"/>
  <c r="DR28" i="1"/>
  <c r="DV28" i="1"/>
  <c r="DZ28" i="1"/>
  <c r="ED28" i="1"/>
  <c r="EH28" i="1"/>
  <c r="DS28" i="1"/>
  <c r="DW28" i="1"/>
  <c r="EA28" i="1"/>
  <c r="EE28" i="1"/>
  <c r="EI28" i="1"/>
  <c r="DS49" i="1"/>
  <c r="DT49" i="1"/>
  <c r="DY49" i="1"/>
  <c r="ED49" i="1"/>
  <c r="DQ29" i="1"/>
  <c r="DX29" i="1"/>
  <c r="EF29" i="1"/>
  <c r="DR29" i="1"/>
  <c r="DZ29" i="1"/>
  <c r="EG29" i="1"/>
  <c r="EI64" i="1"/>
  <c r="EE64" i="1"/>
  <c r="EA64" i="1"/>
  <c r="DW64" i="1"/>
  <c r="EB62" i="1"/>
  <c r="EH49" i="1"/>
  <c r="EB49" i="1"/>
  <c r="DU49" i="1"/>
  <c r="DW43" i="1"/>
  <c r="EE43" i="1"/>
  <c r="EB29" i="1"/>
  <c r="EF30" i="1"/>
  <c r="DX30" i="1"/>
  <c r="DR211" i="1"/>
  <c r="DV211" i="1"/>
  <c r="DZ211" i="1"/>
  <c r="ED211" i="1"/>
  <c r="EH211" i="1"/>
  <c r="DS210" i="1"/>
  <c r="DW210" i="1"/>
  <c r="EA210" i="1"/>
  <c r="EE210" i="1"/>
  <c r="EI210" i="1"/>
  <c r="DV196" i="1"/>
  <c r="EF175" i="1"/>
  <c r="DR132" i="1"/>
  <c r="DV132" i="1"/>
  <c r="DZ132" i="1"/>
  <c r="ED132" i="1"/>
  <c r="EH132" i="1"/>
  <c r="DQ132" i="1"/>
  <c r="DW132" i="1"/>
  <c r="EB132" i="1"/>
  <c r="EG132" i="1"/>
  <c r="DS132" i="1"/>
  <c r="DX132" i="1"/>
  <c r="EC132" i="1"/>
  <c r="EI132" i="1"/>
  <c r="DT132" i="1"/>
  <c r="DY132" i="1"/>
  <c r="EE132" i="1"/>
  <c r="DQ113" i="1"/>
  <c r="DU113" i="1"/>
  <c r="DY113" i="1"/>
  <c r="EC113" i="1"/>
  <c r="EG113" i="1"/>
  <c r="DR113" i="1"/>
  <c r="DV113" i="1"/>
  <c r="DZ113" i="1"/>
  <c r="ED113" i="1"/>
  <c r="EH113" i="1"/>
  <c r="DS113" i="1"/>
  <c r="EA113" i="1"/>
  <c r="EI113" i="1"/>
  <c r="DT113" i="1"/>
  <c r="EB113" i="1"/>
  <c r="DW113" i="1"/>
  <c r="EE113" i="1"/>
  <c r="EE211" i="1"/>
  <c r="DY211" i="1"/>
  <c r="DT211" i="1"/>
  <c r="ED210" i="1"/>
  <c r="DY210" i="1"/>
  <c r="DT210" i="1"/>
  <c r="DQ208" i="1"/>
  <c r="DU208" i="1"/>
  <c r="DY208" i="1"/>
  <c r="EC208" i="1"/>
  <c r="EG208" i="1"/>
  <c r="DR207" i="1"/>
  <c r="DV207" i="1"/>
  <c r="DZ207" i="1"/>
  <c r="ED207" i="1"/>
  <c r="EH207" i="1"/>
  <c r="DS206" i="1"/>
  <c r="DW206" i="1"/>
  <c r="EA206" i="1"/>
  <c r="EE206" i="1"/>
  <c r="EI206" i="1"/>
  <c r="EH204" i="1"/>
  <c r="EB204" i="1"/>
  <c r="DW204" i="1"/>
  <c r="EG203" i="1"/>
  <c r="EB203" i="1"/>
  <c r="DW203" i="1"/>
  <c r="EG202" i="1"/>
  <c r="EB202" i="1"/>
  <c r="DV202" i="1"/>
  <c r="EI200" i="1"/>
  <c r="ED200" i="1"/>
  <c r="DX200" i="1"/>
  <c r="EI199" i="1"/>
  <c r="EC199" i="1"/>
  <c r="DX199" i="1"/>
  <c r="EH198" i="1"/>
  <c r="EC198" i="1"/>
  <c r="DX198" i="1"/>
  <c r="EE196" i="1"/>
  <c r="DZ196" i="1"/>
  <c r="DT196" i="1"/>
  <c r="EE195" i="1"/>
  <c r="DY195" i="1"/>
  <c r="ED194" i="1"/>
  <c r="DY194" i="1"/>
  <c r="DT194" i="1"/>
  <c r="DQ192" i="1"/>
  <c r="DU192" i="1"/>
  <c r="DY192" i="1"/>
  <c r="EC192" i="1"/>
  <c r="EG192" i="1"/>
  <c r="DR191" i="1"/>
  <c r="DV191" i="1"/>
  <c r="DZ191" i="1"/>
  <c r="ED191" i="1"/>
  <c r="EH191" i="1"/>
  <c r="DS190" i="1"/>
  <c r="DW190" i="1"/>
  <c r="EA190" i="1"/>
  <c r="EE190" i="1"/>
  <c r="EI190" i="1"/>
  <c r="EH188" i="1"/>
  <c r="EB188" i="1"/>
  <c r="DW188" i="1"/>
  <c r="EG187" i="1"/>
  <c r="EB187" i="1"/>
  <c r="DW187" i="1"/>
  <c r="EG186" i="1"/>
  <c r="EB186" i="1"/>
  <c r="DV186" i="1"/>
  <c r="EI184" i="1"/>
  <c r="ED184" i="1"/>
  <c r="DX184" i="1"/>
  <c r="EG183" i="1"/>
  <c r="DY183" i="1"/>
  <c r="EI180" i="1"/>
  <c r="EA180" i="1"/>
  <c r="DR179" i="1"/>
  <c r="DV179" i="1"/>
  <c r="DZ179" i="1"/>
  <c r="ED179" i="1"/>
  <c r="EH179" i="1"/>
  <c r="DS179" i="1"/>
  <c r="DW179" i="1"/>
  <c r="EA179" i="1"/>
  <c r="EE179" i="1"/>
  <c r="EI179" i="1"/>
  <c r="DQ176" i="1"/>
  <c r="DU176" i="1"/>
  <c r="DY176" i="1"/>
  <c r="EC176" i="1"/>
  <c r="EG176" i="1"/>
  <c r="DR176" i="1"/>
  <c r="DV176" i="1"/>
  <c r="DZ176" i="1"/>
  <c r="ED176" i="1"/>
  <c r="EH176" i="1"/>
  <c r="EC175" i="1"/>
  <c r="EE172" i="1"/>
  <c r="EB171" i="1"/>
  <c r="EB168" i="1"/>
  <c r="EG167" i="1"/>
  <c r="DY167" i="1"/>
  <c r="EI164" i="1"/>
  <c r="EA164" i="1"/>
  <c r="DR163" i="1"/>
  <c r="DV163" i="1"/>
  <c r="DZ163" i="1"/>
  <c r="ED163" i="1"/>
  <c r="EH163" i="1"/>
  <c r="DS163" i="1"/>
  <c r="DW163" i="1"/>
  <c r="EA163" i="1"/>
  <c r="EE163" i="1"/>
  <c r="EI163" i="1"/>
  <c r="DQ155" i="1"/>
  <c r="DU155" i="1"/>
  <c r="DY155" i="1"/>
  <c r="EC155" i="1"/>
  <c r="EG155" i="1"/>
  <c r="DR155" i="1"/>
  <c r="DV155" i="1"/>
  <c r="DZ155" i="1"/>
  <c r="ED155" i="1"/>
  <c r="EH155" i="1"/>
  <c r="DS155" i="1"/>
  <c r="DW155" i="1"/>
  <c r="EA155" i="1"/>
  <c r="EE155" i="1"/>
  <c r="EI155" i="1"/>
  <c r="DQ147" i="1"/>
  <c r="DU147" i="1"/>
  <c r="DY147" i="1"/>
  <c r="EC147" i="1"/>
  <c r="EG147" i="1"/>
  <c r="DR147" i="1"/>
  <c r="DV147" i="1"/>
  <c r="DZ147" i="1"/>
  <c r="ED147" i="1"/>
  <c r="EH147" i="1"/>
  <c r="DS147" i="1"/>
  <c r="DW147" i="1"/>
  <c r="EA147" i="1"/>
  <c r="EE147" i="1"/>
  <c r="EI147" i="1"/>
  <c r="EF132" i="1"/>
  <c r="DS131" i="1"/>
  <c r="DW131" i="1"/>
  <c r="EA131" i="1"/>
  <c r="EE131" i="1"/>
  <c r="EI131" i="1"/>
  <c r="DQ131" i="1"/>
  <c r="DV131" i="1"/>
  <c r="EB131" i="1"/>
  <c r="EG131" i="1"/>
  <c r="DR131" i="1"/>
  <c r="DX131" i="1"/>
  <c r="EC131" i="1"/>
  <c r="EH131" i="1"/>
  <c r="DT131" i="1"/>
  <c r="DY131" i="1"/>
  <c r="ED131" i="1"/>
  <c r="DQ117" i="1"/>
  <c r="DU117" i="1"/>
  <c r="DY117" i="1"/>
  <c r="EC117" i="1"/>
  <c r="EG117" i="1"/>
  <c r="DR117" i="1"/>
  <c r="DW117" i="1"/>
  <c r="EB117" i="1"/>
  <c r="EH117" i="1"/>
  <c r="DS117" i="1"/>
  <c r="DX117" i="1"/>
  <c r="ED117" i="1"/>
  <c r="EI117" i="1"/>
  <c r="DT117" i="1"/>
  <c r="DZ117" i="1"/>
  <c r="EE117" i="1"/>
  <c r="EA211" i="1"/>
  <c r="DU210" i="1"/>
  <c r="DR195" i="1"/>
  <c r="DV195" i="1"/>
  <c r="DZ195" i="1"/>
  <c r="ED195" i="1"/>
  <c r="EH195" i="1"/>
  <c r="DZ194" i="1"/>
  <c r="DU194" i="1"/>
  <c r="DR175" i="1"/>
  <c r="DV175" i="1"/>
  <c r="DZ175" i="1"/>
  <c r="ED175" i="1"/>
  <c r="EH175" i="1"/>
  <c r="DS175" i="1"/>
  <c r="DW175" i="1"/>
  <c r="EA175" i="1"/>
  <c r="EE175" i="1"/>
  <c r="EI175" i="1"/>
  <c r="DQ172" i="1"/>
  <c r="DU172" i="1"/>
  <c r="DY172" i="1"/>
  <c r="EC172" i="1"/>
  <c r="EG172" i="1"/>
  <c r="DR172" i="1"/>
  <c r="DV172" i="1"/>
  <c r="DZ172" i="1"/>
  <c r="ED172" i="1"/>
  <c r="EH172" i="1"/>
  <c r="EI211" i="1"/>
  <c r="EC211" i="1"/>
  <c r="DX211" i="1"/>
  <c r="DS211" i="1"/>
  <c r="EH210" i="1"/>
  <c r="EC210" i="1"/>
  <c r="DX210" i="1"/>
  <c r="DR210" i="1"/>
  <c r="DQ204" i="1"/>
  <c r="DU204" i="1"/>
  <c r="DY204" i="1"/>
  <c r="EC204" i="1"/>
  <c r="EG204" i="1"/>
  <c r="DR203" i="1"/>
  <c r="DV203" i="1"/>
  <c r="DZ203" i="1"/>
  <c r="ED203" i="1"/>
  <c r="EH203" i="1"/>
  <c r="DS202" i="1"/>
  <c r="DW202" i="1"/>
  <c r="EA202" i="1"/>
  <c r="EE202" i="1"/>
  <c r="EI202" i="1"/>
  <c r="EI196" i="1"/>
  <c r="ED196" i="1"/>
  <c r="DX196" i="1"/>
  <c r="EI195" i="1"/>
  <c r="EC195" i="1"/>
  <c r="DX195" i="1"/>
  <c r="DS195" i="1"/>
  <c r="EH194" i="1"/>
  <c r="EC194" i="1"/>
  <c r="DX194" i="1"/>
  <c r="DQ188" i="1"/>
  <c r="DU188" i="1"/>
  <c r="DY188" i="1"/>
  <c r="EC188" i="1"/>
  <c r="EG188" i="1"/>
  <c r="DR187" i="1"/>
  <c r="DV187" i="1"/>
  <c r="DZ187" i="1"/>
  <c r="ED187" i="1"/>
  <c r="EH187" i="1"/>
  <c r="DS186" i="1"/>
  <c r="DW186" i="1"/>
  <c r="EA186" i="1"/>
  <c r="EE186" i="1"/>
  <c r="EI186" i="1"/>
  <c r="DR183" i="1"/>
  <c r="DV183" i="1"/>
  <c r="DZ183" i="1"/>
  <c r="ED183" i="1"/>
  <c r="EH183" i="1"/>
  <c r="DS183" i="1"/>
  <c r="DW183" i="1"/>
  <c r="EA183" i="1"/>
  <c r="EE183" i="1"/>
  <c r="EI183" i="1"/>
  <c r="DQ180" i="1"/>
  <c r="DU180" i="1"/>
  <c r="DY180" i="1"/>
  <c r="EC180" i="1"/>
  <c r="EG180" i="1"/>
  <c r="DR180" i="1"/>
  <c r="DV180" i="1"/>
  <c r="DZ180" i="1"/>
  <c r="ED180" i="1"/>
  <c r="EH180" i="1"/>
  <c r="EB175" i="1"/>
  <c r="DT175" i="1"/>
  <c r="EB172" i="1"/>
  <c r="DT172" i="1"/>
  <c r="DR167" i="1"/>
  <c r="DV167" i="1"/>
  <c r="DZ167" i="1"/>
  <c r="ED167" i="1"/>
  <c r="EH167" i="1"/>
  <c r="DS167" i="1"/>
  <c r="DW167" i="1"/>
  <c r="EA167" i="1"/>
  <c r="EE167" i="1"/>
  <c r="EI167" i="1"/>
  <c r="DQ164" i="1"/>
  <c r="DU164" i="1"/>
  <c r="DY164" i="1"/>
  <c r="EC164" i="1"/>
  <c r="EG164" i="1"/>
  <c r="DR164" i="1"/>
  <c r="DV164" i="1"/>
  <c r="DZ164" i="1"/>
  <c r="ED164" i="1"/>
  <c r="EH164" i="1"/>
  <c r="EA132" i="1"/>
  <c r="DR116" i="1"/>
  <c r="DV116" i="1"/>
  <c r="DZ116" i="1"/>
  <c r="ED116" i="1"/>
  <c r="EH116" i="1"/>
  <c r="DQ116" i="1"/>
  <c r="DW116" i="1"/>
  <c r="EB116" i="1"/>
  <c r="EG116" i="1"/>
  <c r="DS116" i="1"/>
  <c r="DX116" i="1"/>
  <c r="EC116" i="1"/>
  <c r="EI116" i="1"/>
  <c r="DT116" i="1"/>
  <c r="DY116" i="1"/>
  <c r="EE116" i="1"/>
  <c r="EF113" i="1"/>
  <c r="DQ196" i="1"/>
  <c r="DU196" i="1"/>
  <c r="DY196" i="1"/>
  <c r="EC196" i="1"/>
  <c r="EG196" i="1"/>
  <c r="EF195" i="1"/>
  <c r="EA195" i="1"/>
  <c r="DU195" i="1"/>
  <c r="DS194" i="1"/>
  <c r="DW194" i="1"/>
  <c r="EA194" i="1"/>
  <c r="EE194" i="1"/>
  <c r="EI194" i="1"/>
  <c r="DX175" i="1"/>
  <c r="DX172" i="1"/>
  <c r="EG211" i="1"/>
  <c r="EB211" i="1"/>
  <c r="DW211" i="1"/>
  <c r="DQ211" i="1"/>
  <c r="EG210" i="1"/>
  <c r="EB210" i="1"/>
  <c r="DV210" i="1"/>
  <c r="DQ210" i="1"/>
  <c r="EE204" i="1"/>
  <c r="DZ204" i="1"/>
  <c r="DT204" i="1"/>
  <c r="EE203" i="1"/>
  <c r="DY203" i="1"/>
  <c r="DT203" i="1"/>
  <c r="ED202" i="1"/>
  <c r="DY202" i="1"/>
  <c r="DT202" i="1"/>
  <c r="DQ200" i="1"/>
  <c r="DU200" i="1"/>
  <c r="DY200" i="1"/>
  <c r="EC200" i="1"/>
  <c r="EG200" i="1"/>
  <c r="DR199" i="1"/>
  <c r="DV199" i="1"/>
  <c r="DZ199" i="1"/>
  <c r="ED199" i="1"/>
  <c r="EH199" i="1"/>
  <c r="DS198" i="1"/>
  <c r="DW198" i="1"/>
  <c r="EA198" i="1"/>
  <c r="EE198" i="1"/>
  <c r="EI198" i="1"/>
  <c r="EH196" i="1"/>
  <c r="EB196" i="1"/>
  <c r="DW196" i="1"/>
  <c r="DR196" i="1"/>
  <c r="EG195" i="1"/>
  <c r="EB195" i="1"/>
  <c r="DW195" i="1"/>
  <c r="DQ195" i="1"/>
  <c r="EG194" i="1"/>
  <c r="EB194" i="1"/>
  <c r="DV194" i="1"/>
  <c r="DQ194" i="1"/>
  <c r="EE188" i="1"/>
  <c r="DZ188" i="1"/>
  <c r="DT188" i="1"/>
  <c r="EE187" i="1"/>
  <c r="DY187" i="1"/>
  <c r="DT187" i="1"/>
  <c r="ED186" i="1"/>
  <c r="DY186" i="1"/>
  <c r="DT186" i="1"/>
  <c r="DQ184" i="1"/>
  <c r="DU184" i="1"/>
  <c r="DY184" i="1"/>
  <c r="EC184" i="1"/>
  <c r="EG184" i="1"/>
  <c r="EC183" i="1"/>
  <c r="DU183" i="1"/>
  <c r="EE180" i="1"/>
  <c r="DW180" i="1"/>
  <c r="EG175" i="1"/>
  <c r="DY175" i="1"/>
  <c r="DQ175" i="1"/>
  <c r="EI172" i="1"/>
  <c r="EA172" i="1"/>
  <c r="DS172" i="1"/>
  <c r="DR171" i="1"/>
  <c r="DV171" i="1"/>
  <c r="DZ171" i="1"/>
  <c r="ED171" i="1"/>
  <c r="EH171" i="1"/>
  <c r="DS171" i="1"/>
  <c r="DW171" i="1"/>
  <c r="EA171" i="1"/>
  <c r="EE171" i="1"/>
  <c r="EI171" i="1"/>
  <c r="DQ168" i="1"/>
  <c r="DU168" i="1"/>
  <c r="DY168" i="1"/>
  <c r="EC168" i="1"/>
  <c r="EG168" i="1"/>
  <c r="DR168" i="1"/>
  <c r="DV168" i="1"/>
  <c r="DZ168" i="1"/>
  <c r="ED168" i="1"/>
  <c r="EH168" i="1"/>
  <c r="EC167" i="1"/>
  <c r="DU167" i="1"/>
  <c r="EE164" i="1"/>
  <c r="DW164" i="1"/>
  <c r="DQ159" i="1"/>
  <c r="DU159" i="1"/>
  <c r="DY159" i="1"/>
  <c r="EC159" i="1"/>
  <c r="EG159" i="1"/>
  <c r="DR159" i="1"/>
  <c r="DV159" i="1"/>
  <c r="DZ159" i="1"/>
  <c r="ED159" i="1"/>
  <c r="EH159" i="1"/>
  <c r="DS159" i="1"/>
  <c r="DW159" i="1"/>
  <c r="EA159" i="1"/>
  <c r="EE159" i="1"/>
  <c r="EI159" i="1"/>
  <c r="DQ151" i="1"/>
  <c r="DU151" i="1"/>
  <c r="DY151" i="1"/>
  <c r="EC151" i="1"/>
  <c r="EG151" i="1"/>
  <c r="DR151" i="1"/>
  <c r="DV151" i="1"/>
  <c r="DZ151" i="1"/>
  <c r="ED151" i="1"/>
  <c r="EH151" i="1"/>
  <c r="DS151" i="1"/>
  <c r="DW151" i="1"/>
  <c r="EA151" i="1"/>
  <c r="EE151" i="1"/>
  <c r="EI151" i="1"/>
  <c r="DQ143" i="1"/>
  <c r="DU143" i="1"/>
  <c r="DY143" i="1"/>
  <c r="EC143" i="1"/>
  <c r="EG143" i="1"/>
  <c r="DR143" i="1"/>
  <c r="DV143" i="1"/>
  <c r="DZ143" i="1"/>
  <c r="ED143" i="1"/>
  <c r="EH143" i="1"/>
  <c r="DS143" i="1"/>
  <c r="DW143" i="1"/>
  <c r="EA143" i="1"/>
  <c r="EE143" i="1"/>
  <c r="EI143" i="1"/>
  <c r="DQ133" i="1"/>
  <c r="DU133" i="1"/>
  <c r="DY133" i="1"/>
  <c r="EC133" i="1"/>
  <c r="EG133" i="1"/>
  <c r="DR133" i="1"/>
  <c r="DW133" i="1"/>
  <c r="EB133" i="1"/>
  <c r="EH133" i="1"/>
  <c r="DS133" i="1"/>
  <c r="DX133" i="1"/>
  <c r="ED133" i="1"/>
  <c r="EI133" i="1"/>
  <c r="DT133" i="1"/>
  <c r="DZ133" i="1"/>
  <c r="EE133" i="1"/>
  <c r="DU132" i="1"/>
  <c r="EF116" i="1"/>
  <c r="DS115" i="1"/>
  <c r="DW115" i="1"/>
  <c r="EA115" i="1"/>
  <c r="EE115" i="1"/>
  <c r="EI115" i="1"/>
  <c r="DQ115" i="1"/>
  <c r="DV115" i="1"/>
  <c r="EB115" i="1"/>
  <c r="EG115" i="1"/>
  <c r="DR115" i="1"/>
  <c r="DX115" i="1"/>
  <c r="EC115" i="1"/>
  <c r="EH115" i="1"/>
  <c r="DT115" i="1"/>
  <c r="DY115" i="1"/>
  <c r="ED115" i="1"/>
  <c r="DX113" i="1"/>
  <c r="EH160" i="1"/>
  <c r="ED160" i="1"/>
  <c r="DZ160" i="1"/>
  <c r="DV160" i="1"/>
  <c r="DR160" i="1"/>
  <c r="EH156" i="1"/>
  <c r="ED156" i="1"/>
  <c r="DZ156" i="1"/>
  <c r="DV156" i="1"/>
  <c r="DR156" i="1"/>
  <c r="EH152" i="1"/>
  <c r="ED152" i="1"/>
  <c r="DZ152" i="1"/>
  <c r="DV152" i="1"/>
  <c r="DR152" i="1"/>
  <c r="EH148" i="1"/>
  <c r="ED148" i="1"/>
  <c r="DZ148" i="1"/>
  <c r="DV148" i="1"/>
  <c r="DR148" i="1"/>
  <c r="EH144" i="1"/>
  <c r="ED144" i="1"/>
  <c r="DZ144" i="1"/>
  <c r="DV144" i="1"/>
  <c r="DR144" i="1"/>
  <c r="EI137" i="1"/>
  <c r="ED137" i="1"/>
  <c r="DX137" i="1"/>
  <c r="DS137" i="1"/>
  <c r="EI136" i="1"/>
  <c r="EC136" i="1"/>
  <c r="DX136" i="1"/>
  <c r="DS136" i="1"/>
  <c r="EH135" i="1"/>
  <c r="EC135" i="1"/>
  <c r="DX135" i="1"/>
  <c r="DR135" i="1"/>
  <c r="DQ129" i="1"/>
  <c r="DU129" i="1"/>
  <c r="DY129" i="1"/>
  <c r="EC129" i="1"/>
  <c r="EG129" i="1"/>
  <c r="DR128" i="1"/>
  <c r="DV128" i="1"/>
  <c r="DZ128" i="1"/>
  <c r="ED128" i="1"/>
  <c r="EH128" i="1"/>
  <c r="DS127" i="1"/>
  <c r="DW127" i="1"/>
  <c r="EA127" i="1"/>
  <c r="EE127" i="1"/>
  <c r="EI127" i="1"/>
  <c r="EI121" i="1"/>
  <c r="ED121" i="1"/>
  <c r="DX121" i="1"/>
  <c r="DS121" i="1"/>
  <c r="EI120" i="1"/>
  <c r="EC120" i="1"/>
  <c r="DX120" i="1"/>
  <c r="DS120" i="1"/>
  <c r="EH119" i="1"/>
  <c r="EC119" i="1"/>
  <c r="DX119" i="1"/>
  <c r="DR119" i="1"/>
  <c r="EB112" i="1"/>
  <c r="DT112" i="1"/>
  <c r="EB109" i="1"/>
  <c r="DT109" i="1"/>
  <c r="EF84" i="1"/>
  <c r="EI182" i="1"/>
  <c r="EE182" i="1"/>
  <c r="EA182" i="1"/>
  <c r="DW182" i="1"/>
  <c r="EI178" i="1"/>
  <c r="EE178" i="1"/>
  <c r="EA178" i="1"/>
  <c r="DW178" i="1"/>
  <c r="EI174" i="1"/>
  <c r="EE174" i="1"/>
  <c r="EA174" i="1"/>
  <c r="DW174" i="1"/>
  <c r="EI170" i="1"/>
  <c r="EE170" i="1"/>
  <c r="EA170" i="1"/>
  <c r="DW170" i="1"/>
  <c r="EI166" i="1"/>
  <c r="EE166" i="1"/>
  <c r="EA166" i="1"/>
  <c r="DW166" i="1"/>
  <c r="EI162" i="1"/>
  <c r="EE162" i="1"/>
  <c r="EA162" i="1"/>
  <c r="DW162" i="1"/>
  <c r="EG160" i="1"/>
  <c r="EC160" i="1"/>
  <c r="DY160" i="1"/>
  <c r="DU160" i="1"/>
  <c r="EI158" i="1"/>
  <c r="EE158" i="1"/>
  <c r="EA158" i="1"/>
  <c r="DW158" i="1"/>
  <c r="EG156" i="1"/>
  <c r="EC156" i="1"/>
  <c r="DY156" i="1"/>
  <c r="DU156" i="1"/>
  <c r="EI154" i="1"/>
  <c r="EE154" i="1"/>
  <c r="EA154" i="1"/>
  <c r="DW154" i="1"/>
  <c r="EG152" i="1"/>
  <c r="EC152" i="1"/>
  <c r="DY152" i="1"/>
  <c r="DU152" i="1"/>
  <c r="EI150" i="1"/>
  <c r="EE150" i="1"/>
  <c r="EA150" i="1"/>
  <c r="DW150" i="1"/>
  <c r="EG148" i="1"/>
  <c r="EC148" i="1"/>
  <c r="DY148" i="1"/>
  <c r="DU148" i="1"/>
  <c r="EI146" i="1"/>
  <c r="EE146" i="1"/>
  <c r="EA146" i="1"/>
  <c r="DW146" i="1"/>
  <c r="EG144" i="1"/>
  <c r="EC144" i="1"/>
  <c r="DY144" i="1"/>
  <c r="DU144" i="1"/>
  <c r="EI142" i="1"/>
  <c r="EE142" i="1"/>
  <c r="EA142" i="1"/>
  <c r="DW142" i="1"/>
  <c r="DQ141" i="1"/>
  <c r="DU141" i="1"/>
  <c r="DY141" i="1"/>
  <c r="EC141" i="1"/>
  <c r="DR140" i="1"/>
  <c r="DV140" i="1"/>
  <c r="DZ140" i="1"/>
  <c r="ED140" i="1"/>
  <c r="EH140" i="1"/>
  <c r="DS139" i="1"/>
  <c r="DW139" i="1"/>
  <c r="EA139" i="1"/>
  <c r="EE139" i="1"/>
  <c r="EI139" i="1"/>
  <c r="EH137" i="1"/>
  <c r="EB137" i="1"/>
  <c r="DW137" i="1"/>
  <c r="EG136" i="1"/>
  <c r="EB136" i="1"/>
  <c r="DW136" i="1"/>
  <c r="EG135" i="1"/>
  <c r="EB135" i="1"/>
  <c r="DV135" i="1"/>
  <c r="EE129" i="1"/>
  <c r="DZ129" i="1"/>
  <c r="DT129" i="1"/>
  <c r="EE128" i="1"/>
  <c r="DY128" i="1"/>
  <c r="DT128" i="1"/>
  <c r="ED127" i="1"/>
  <c r="DY127" i="1"/>
  <c r="DT127" i="1"/>
  <c r="DQ125" i="1"/>
  <c r="DU125" i="1"/>
  <c r="DY125" i="1"/>
  <c r="EC125" i="1"/>
  <c r="EG125" i="1"/>
  <c r="DR124" i="1"/>
  <c r="DV124" i="1"/>
  <c r="DZ124" i="1"/>
  <c r="ED124" i="1"/>
  <c r="EH124" i="1"/>
  <c r="DS123" i="1"/>
  <c r="DW123" i="1"/>
  <c r="EA123" i="1"/>
  <c r="EE123" i="1"/>
  <c r="EI123" i="1"/>
  <c r="EH121" i="1"/>
  <c r="EB121" i="1"/>
  <c r="DW121" i="1"/>
  <c r="EG120" i="1"/>
  <c r="EB120" i="1"/>
  <c r="DW120" i="1"/>
  <c r="EG119" i="1"/>
  <c r="EB119" i="1"/>
  <c r="DV119" i="1"/>
  <c r="EG112" i="1"/>
  <c r="DY112" i="1"/>
  <c r="EI109" i="1"/>
  <c r="EA109" i="1"/>
  <c r="DR108" i="1"/>
  <c r="DV108" i="1"/>
  <c r="DZ108" i="1"/>
  <c r="ED108" i="1"/>
  <c r="EH108" i="1"/>
  <c r="DS108" i="1"/>
  <c r="DW108" i="1"/>
  <c r="EA108" i="1"/>
  <c r="EE108" i="1"/>
  <c r="EI108" i="1"/>
  <c r="DQ97" i="1"/>
  <c r="DU97" i="1"/>
  <c r="DY97" i="1"/>
  <c r="EC97" i="1"/>
  <c r="EG97" i="1"/>
  <c r="DR97" i="1"/>
  <c r="DW97" i="1"/>
  <c r="EB97" i="1"/>
  <c r="EH97" i="1"/>
  <c r="DS97" i="1"/>
  <c r="DX97" i="1"/>
  <c r="ED97" i="1"/>
  <c r="EI97" i="1"/>
  <c r="DT97" i="1"/>
  <c r="DZ97" i="1"/>
  <c r="EE97" i="1"/>
  <c r="DR87" i="1"/>
  <c r="DV87" i="1"/>
  <c r="DZ87" i="1"/>
  <c r="ED87" i="1"/>
  <c r="EH87" i="1"/>
  <c r="DS87" i="1"/>
  <c r="DW87" i="1"/>
  <c r="EA87" i="1"/>
  <c r="EE87" i="1"/>
  <c r="EI87" i="1"/>
  <c r="DQ87" i="1"/>
  <c r="DY87" i="1"/>
  <c r="EG87" i="1"/>
  <c r="DT87" i="1"/>
  <c r="EB87" i="1"/>
  <c r="DU87" i="1"/>
  <c r="EC87" i="1"/>
  <c r="DQ137" i="1"/>
  <c r="DU137" i="1"/>
  <c r="DY137" i="1"/>
  <c r="EC137" i="1"/>
  <c r="EG137" i="1"/>
  <c r="DR136" i="1"/>
  <c r="DV136" i="1"/>
  <c r="DZ136" i="1"/>
  <c r="ED136" i="1"/>
  <c r="EH136" i="1"/>
  <c r="DS135" i="1"/>
  <c r="DW135" i="1"/>
  <c r="EA135" i="1"/>
  <c r="EE135" i="1"/>
  <c r="EI135" i="1"/>
  <c r="DQ121" i="1"/>
  <c r="DU121" i="1"/>
  <c r="DY121" i="1"/>
  <c r="EC121" i="1"/>
  <c r="EG121" i="1"/>
  <c r="DR120" i="1"/>
  <c r="DV120" i="1"/>
  <c r="DZ120" i="1"/>
  <c r="ED120" i="1"/>
  <c r="EH120" i="1"/>
  <c r="DS119" i="1"/>
  <c r="DW119" i="1"/>
  <c r="EA119" i="1"/>
  <c r="EE119" i="1"/>
  <c r="EI119" i="1"/>
  <c r="DR112" i="1"/>
  <c r="DV112" i="1"/>
  <c r="DZ112" i="1"/>
  <c r="ED112" i="1"/>
  <c r="EH112" i="1"/>
  <c r="DS112" i="1"/>
  <c r="DW112" i="1"/>
  <c r="EA112" i="1"/>
  <c r="EE112" i="1"/>
  <c r="EI112" i="1"/>
  <c r="DQ109" i="1"/>
  <c r="DU109" i="1"/>
  <c r="DY109" i="1"/>
  <c r="EC109" i="1"/>
  <c r="EG109" i="1"/>
  <c r="DR109" i="1"/>
  <c r="DV109" i="1"/>
  <c r="DZ109" i="1"/>
  <c r="ED109" i="1"/>
  <c r="EH109" i="1"/>
  <c r="DQ84" i="1"/>
  <c r="DU84" i="1"/>
  <c r="DY84" i="1"/>
  <c r="EC84" i="1"/>
  <c r="EG84" i="1"/>
  <c r="DR84" i="1"/>
  <c r="DV84" i="1"/>
  <c r="DZ84" i="1"/>
  <c r="ED84" i="1"/>
  <c r="EH84" i="1"/>
  <c r="DS84" i="1"/>
  <c r="EA84" i="1"/>
  <c r="EI84" i="1"/>
  <c r="DT84" i="1"/>
  <c r="EB84" i="1"/>
  <c r="DW84" i="1"/>
  <c r="EE84" i="1"/>
  <c r="EI101" i="1"/>
  <c r="ED101" i="1"/>
  <c r="DX101" i="1"/>
  <c r="DS101" i="1"/>
  <c r="EI100" i="1"/>
  <c r="EC100" i="1"/>
  <c r="DX100" i="1"/>
  <c r="DS100" i="1"/>
  <c r="EH99" i="1"/>
  <c r="EC99" i="1"/>
  <c r="DX99" i="1"/>
  <c r="DR99" i="1"/>
  <c r="EB96" i="1"/>
  <c r="DT96" i="1"/>
  <c r="DR91" i="1"/>
  <c r="DV91" i="1"/>
  <c r="DZ91" i="1"/>
  <c r="ED91" i="1"/>
  <c r="EH91" i="1"/>
  <c r="DS91" i="1"/>
  <c r="DW91" i="1"/>
  <c r="EA91" i="1"/>
  <c r="EE91" i="1"/>
  <c r="EI91" i="1"/>
  <c r="DQ88" i="1"/>
  <c r="DU88" i="1"/>
  <c r="DY88" i="1"/>
  <c r="EC88" i="1"/>
  <c r="EG88" i="1"/>
  <c r="DR88" i="1"/>
  <c r="DV88" i="1"/>
  <c r="DZ88" i="1"/>
  <c r="ED88" i="1"/>
  <c r="EH88" i="1"/>
  <c r="EB83" i="1"/>
  <c r="DT83" i="1"/>
  <c r="EB80" i="1"/>
  <c r="DT80" i="1"/>
  <c r="DS73" i="1"/>
  <c r="DW73" i="1"/>
  <c r="EA73" i="1"/>
  <c r="EE73" i="1"/>
  <c r="EI73" i="1"/>
  <c r="DT73" i="1"/>
  <c r="DY73" i="1"/>
  <c r="ED73" i="1"/>
  <c r="DR73" i="1"/>
  <c r="DZ73" i="1"/>
  <c r="EG73" i="1"/>
  <c r="DU73" i="1"/>
  <c r="EB73" i="1"/>
  <c r="EH73" i="1"/>
  <c r="DS37" i="1"/>
  <c r="DW37" i="1"/>
  <c r="EA37" i="1"/>
  <c r="EE37" i="1"/>
  <c r="EI37" i="1"/>
  <c r="DQ37" i="1"/>
  <c r="DV37" i="1"/>
  <c r="EB37" i="1"/>
  <c r="EG37" i="1"/>
  <c r="DR37" i="1"/>
  <c r="DX37" i="1"/>
  <c r="EC37" i="1"/>
  <c r="EH37" i="1"/>
  <c r="DU37" i="1"/>
  <c r="EF37" i="1"/>
  <c r="DY37" i="1"/>
  <c r="DT37" i="1"/>
  <c r="DZ37" i="1"/>
  <c r="ED37" i="1"/>
  <c r="EI111" i="1"/>
  <c r="EE111" i="1"/>
  <c r="EA111" i="1"/>
  <c r="DW111" i="1"/>
  <c r="EI107" i="1"/>
  <c r="EE107" i="1"/>
  <c r="EA107" i="1"/>
  <c r="DW107" i="1"/>
  <c r="DQ105" i="1"/>
  <c r="DU105" i="1"/>
  <c r="DY105" i="1"/>
  <c r="EC105" i="1"/>
  <c r="EG105" i="1"/>
  <c r="DR104" i="1"/>
  <c r="DV104" i="1"/>
  <c r="DZ104" i="1"/>
  <c r="ED104" i="1"/>
  <c r="EH104" i="1"/>
  <c r="DS103" i="1"/>
  <c r="DW103" i="1"/>
  <c r="EA103" i="1"/>
  <c r="EE103" i="1"/>
  <c r="EI103" i="1"/>
  <c r="EH101" i="1"/>
  <c r="EB101" i="1"/>
  <c r="DW101" i="1"/>
  <c r="EG100" i="1"/>
  <c r="EB100" i="1"/>
  <c r="DW100" i="1"/>
  <c r="EG99" i="1"/>
  <c r="EB99" i="1"/>
  <c r="DV99" i="1"/>
  <c r="EI96" i="1"/>
  <c r="EA96" i="1"/>
  <c r="DR95" i="1"/>
  <c r="DV95" i="1"/>
  <c r="DZ95" i="1"/>
  <c r="ED95" i="1"/>
  <c r="EH95" i="1"/>
  <c r="DS95" i="1"/>
  <c r="DW95" i="1"/>
  <c r="EA95" i="1"/>
  <c r="EE95" i="1"/>
  <c r="EI95" i="1"/>
  <c r="DQ92" i="1"/>
  <c r="DU92" i="1"/>
  <c r="DY92" i="1"/>
  <c r="EC92" i="1"/>
  <c r="EG92" i="1"/>
  <c r="DR92" i="1"/>
  <c r="DV92" i="1"/>
  <c r="DZ92" i="1"/>
  <c r="ED92" i="1"/>
  <c r="EH92" i="1"/>
  <c r="EC91" i="1"/>
  <c r="DU91" i="1"/>
  <c r="EE88" i="1"/>
  <c r="DW88" i="1"/>
  <c r="EG83" i="1"/>
  <c r="DY83" i="1"/>
  <c r="EI80" i="1"/>
  <c r="EA80" i="1"/>
  <c r="DQ76" i="1"/>
  <c r="DU76" i="1"/>
  <c r="DY76" i="1"/>
  <c r="EC76" i="1"/>
  <c r="EG76" i="1"/>
  <c r="DR76" i="1"/>
  <c r="DW76" i="1"/>
  <c r="EB76" i="1"/>
  <c r="EH76" i="1"/>
  <c r="DS76" i="1"/>
  <c r="DX76" i="1"/>
  <c r="ED76" i="1"/>
  <c r="EI76" i="1"/>
  <c r="DR75" i="1"/>
  <c r="DV75" i="1"/>
  <c r="DZ75" i="1"/>
  <c r="ED75" i="1"/>
  <c r="EH75" i="1"/>
  <c r="DQ75" i="1"/>
  <c r="DW75" i="1"/>
  <c r="EB75" i="1"/>
  <c r="EG75" i="1"/>
  <c r="DS75" i="1"/>
  <c r="DX75" i="1"/>
  <c r="EC75" i="1"/>
  <c r="EI75" i="1"/>
  <c r="DS74" i="1"/>
  <c r="DW74" i="1"/>
  <c r="EA74" i="1"/>
  <c r="EE74" i="1"/>
  <c r="EI74" i="1"/>
  <c r="DQ74" i="1"/>
  <c r="DV74" i="1"/>
  <c r="EB74" i="1"/>
  <c r="EG74" i="1"/>
  <c r="DR74" i="1"/>
  <c r="DX74" i="1"/>
  <c r="EC74" i="1"/>
  <c r="EH74" i="1"/>
  <c r="DX73" i="1"/>
  <c r="DQ101" i="1"/>
  <c r="DU101" i="1"/>
  <c r="DY101" i="1"/>
  <c r="EC101" i="1"/>
  <c r="EG101" i="1"/>
  <c r="DR100" i="1"/>
  <c r="DV100" i="1"/>
  <c r="DZ100" i="1"/>
  <c r="ED100" i="1"/>
  <c r="EH100" i="1"/>
  <c r="DS99" i="1"/>
  <c r="DW99" i="1"/>
  <c r="EA99" i="1"/>
  <c r="EE99" i="1"/>
  <c r="EI99" i="1"/>
  <c r="DQ96" i="1"/>
  <c r="DU96" i="1"/>
  <c r="DY96" i="1"/>
  <c r="EC96" i="1"/>
  <c r="EG96" i="1"/>
  <c r="DR96" i="1"/>
  <c r="DV96" i="1"/>
  <c r="DZ96" i="1"/>
  <c r="ED96" i="1"/>
  <c r="EH96" i="1"/>
  <c r="DR83" i="1"/>
  <c r="DV83" i="1"/>
  <c r="DZ83" i="1"/>
  <c r="ED83" i="1"/>
  <c r="EH83" i="1"/>
  <c r="DS83" i="1"/>
  <c r="DW83" i="1"/>
  <c r="EA83" i="1"/>
  <c r="EE83" i="1"/>
  <c r="EI83" i="1"/>
  <c r="DQ80" i="1"/>
  <c r="DU80" i="1"/>
  <c r="DY80" i="1"/>
  <c r="EC80" i="1"/>
  <c r="EG80" i="1"/>
  <c r="DR80" i="1"/>
  <c r="DV80" i="1"/>
  <c r="DZ80" i="1"/>
  <c r="ED80" i="1"/>
  <c r="EH80" i="1"/>
  <c r="EG93" i="1"/>
  <c r="EC93" i="1"/>
  <c r="DY93" i="1"/>
  <c r="DU93" i="1"/>
  <c r="EG89" i="1"/>
  <c r="EC89" i="1"/>
  <c r="DY89" i="1"/>
  <c r="DU89" i="1"/>
  <c r="EG85" i="1"/>
  <c r="EC85" i="1"/>
  <c r="DY85" i="1"/>
  <c r="DU85" i="1"/>
  <c r="EG81" i="1"/>
  <c r="EC81" i="1"/>
  <c r="DY81" i="1"/>
  <c r="DU81" i="1"/>
  <c r="EI79" i="1"/>
  <c r="EE79" i="1"/>
  <c r="EA79" i="1"/>
  <c r="DW79" i="1"/>
  <c r="EG78" i="1"/>
  <c r="EB78" i="1"/>
  <c r="DV78" i="1"/>
  <c r="EH63" i="1"/>
  <c r="EA63" i="1"/>
  <c r="DT63" i="1"/>
  <c r="EG62" i="1"/>
  <c r="EA62" i="1"/>
  <c r="DT62" i="1"/>
  <c r="EG61" i="1"/>
  <c r="DZ61" i="1"/>
  <c r="DT61" i="1"/>
  <c r="DQ59" i="1"/>
  <c r="DU59" i="1"/>
  <c r="DY59" i="1"/>
  <c r="EC59" i="1"/>
  <c r="EG59" i="1"/>
  <c r="DT59" i="1"/>
  <c r="DZ59" i="1"/>
  <c r="EE59" i="1"/>
  <c r="EG57" i="1"/>
  <c r="DZ57" i="1"/>
  <c r="DR57" i="1"/>
  <c r="DQ51" i="1"/>
  <c r="DU51" i="1"/>
  <c r="DY51" i="1"/>
  <c r="EC51" i="1"/>
  <c r="EG51" i="1"/>
  <c r="DR51" i="1"/>
  <c r="DW51" i="1"/>
  <c r="EB51" i="1"/>
  <c r="EH51" i="1"/>
  <c r="DR50" i="1"/>
  <c r="DV50" i="1"/>
  <c r="DZ50" i="1"/>
  <c r="ED50" i="1"/>
  <c r="EH50" i="1"/>
  <c r="DQ50" i="1"/>
  <c r="DW50" i="1"/>
  <c r="EB50" i="1"/>
  <c r="EG50" i="1"/>
  <c r="EA38" i="1"/>
  <c r="DR34" i="1"/>
  <c r="DV34" i="1"/>
  <c r="DZ34" i="1"/>
  <c r="ED34" i="1"/>
  <c r="EH34" i="1"/>
  <c r="DS34" i="1"/>
  <c r="DX34" i="1"/>
  <c r="EC34" i="1"/>
  <c r="EI34" i="1"/>
  <c r="DT34" i="1"/>
  <c r="DY34" i="1"/>
  <c r="EE34" i="1"/>
  <c r="DQ34" i="1"/>
  <c r="EB34" i="1"/>
  <c r="DU34" i="1"/>
  <c r="EF34" i="1"/>
  <c r="DR79" i="1"/>
  <c r="DV79" i="1"/>
  <c r="DS78" i="1"/>
  <c r="DW78" i="1"/>
  <c r="EA78" i="1"/>
  <c r="EE78" i="1"/>
  <c r="EI78" i="1"/>
  <c r="DQ67" i="1"/>
  <c r="DU67" i="1"/>
  <c r="DY67" i="1"/>
  <c r="EC67" i="1"/>
  <c r="EG67" i="1"/>
  <c r="DR67" i="1"/>
  <c r="DW67" i="1"/>
  <c r="EB67" i="1"/>
  <c r="EH67" i="1"/>
  <c r="DR66" i="1"/>
  <c r="DV66" i="1"/>
  <c r="DZ66" i="1"/>
  <c r="ED66" i="1"/>
  <c r="EH66" i="1"/>
  <c r="DQ66" i="1"/>
  <c r="DW66" i="1"/>
  <c r="EB66" i="1"/>
  <c r="EG66" i="1"/>
  <c r="DS65" i="1"/>
  <c r="DW65" i="1"/>
  <c r="EA65" i="1"/>
  <c r="EE65" i="1"/>
  <c r="EI65" i="1"/>
  <c r="DQ65" i="1"/>
  <c r="DV65" i="1"/>
  <c r="EB65" i="1"/>
  <c r="EG65" i="1"/>
  <c r="EF63" i="1"/>
  <c r="DZ63" i="1"/>
  <c r="EF62" i="1"/>
  <c r="DY62" i="1"/>
  <c r="EF61" i="1"/>
  <c r="DY61" i="1"/>
  <c r="EI59" i="1"/>
  <c r="EB59" i="1"/>
  <c r="DV59" i="1"/>
  <c r="DR58" i="1"/>
  <c r="DV58" i="1"/>
  <c r="DZ58" i="1"/>
  <c r="ED58" i="1"/>
  <c r="EH58" i="1"/>
  <c r="DT58" i="1"/>
  <c r="DY58" i="1"/>
  <c r="EE58" i="1"/>
  <c r="EF57" i="1"/>
  <c r="DX57" i="1"/>
  <c r="ED51" i="1"/>
  <c r="DV51" i="1"/>
  <c r="EC50" i="1"/>
  <c r="DU50" i="1"/>
  <c r="DQ47" i="1"/>
  <c r="DU47" i="1"/>
  <c r="DY47" i="1"/>
  <c r="EC47" i="1"/>
  <c r="EG47" i="1"/>
  <c r="DR47" i="1"/>
  <c r="DV47" i="1"/>
  <c r="DZ47" i="1"/>
  <c r="ED47" i="1"/>
  <c r="EH47" i="1"/>
  <c r="DS47" i="1"/>
  <c r="EA47" i="1"/>
  <c r="EI47" i="1"/>
  <c r="DR42" i="1"/>
  <c r="DV42" i="1"/>
  <c r="DZ42" i="1"/>
  <c r="ED42" i="1"/>
  <c r="EH42" i="1"/>
  <c r="DS42" i="1"/>
  <c r="DW42" i="1"/>
  <c r="EA42" i="1"/>
  <c r="EE42" i="1"/>
  <c r="EI42" i="1"/>
  <c r="DU42" i="1"/>
  <c r="EC42" i="1"/>
  <c r="DQ39" i="1"/>
  <c r="DU39" i="1"/>
  <c r="DY39" i="1"/>
  <c r="EC39" i="1"/>
  <c r="EG39" i="1"/>
  <c r="DR39" i="1"/>
  <c r="DV39" i="1"/>
  <c r="DZ39" i="1"/>
  <c r="ED39" i="1"/>
  <c r="EH39" i="1"/>
  <c r="DT39" i="1"/>
  <c r="EB39" i="1"/>
  <c r="DW39" i="1"/>
  <c r="EE39" i="1"/>
  <c r="EG34" i="1"/>
  <c r="DS33" i="1"/>
  <c r="DW33" i="1"/>
  <c r="EA33" i="1"/>
  <c r="EE33" i="1"/>
  <c r="EI33" i="1"/>
  <c r="DR33" i="1"/>
  <c r="DX33" i="1"/>
  <c r="EC33" i="1"/>
  <c r="EH33" i="1"/>
  <c r="DT33" i="1"/>
  <c r="DY33" i="1"/>
  <c r="ED33" i="1"/>
  <c r="DU33" i="1"/>
  <c r="EF33" i="1"/>
  <c r="DV33" i="1"/>
  <c r="EG33" i="1"/>
  <c r="DQ63" i="1"/>
  <c r="DU63" i="1"/>
  <c r="DY63" i="1"/>
  <c r="EC63" i="1"/>
  <c r="EG63" i="1"/>
  <c r="DS63" i="1"/>
  <c r="DX63" i="1"/>
  <c r="ED63" i="1"/>
  <c r="EI63" i="1"/>
  <c r="DR62" i="1"/>
  <c r="DV62" i="1"/>
  <c r="DZ62" i="1"/>
  <c r="ED62" i="1"/>
  <c r="EH62" i="1"/>
  <c r="DS62" i="1"/>
  <c r="DX62" i="1"/>
  <c r="EC62" i="1"/>
  <c r="EI62" i="1"/>
  <c r="DS61" i="1"/>
  <c r="DW61" i="1"/>
  <c r="EA61" i="1"/>
  <c r="EE61" i="1"/>
  <c r="EI61" i="1"/>
  <c r="DR61" i="1"/>
  <c r="DX61" i="1"/>
  <c r="EC61" i="1"/>
  <c r="EH61" i="1"/>
  <c r="DS57" i="1"/>
  <c r="DW57" i="1"/>
  <c r="EA57" i="1"/>
  <c r="EE57" i="1"/>
  <c r="EI57" i="1"/>
  <c r="DT57" i="1"/>
  <c r="DY57" i="1"/>
  <c r="ED57" i="1"/>
  <c r="DR38" i="1"/>
  <c r="DV38" i="1"/>
  <c r="DZ38" i="1"/>
  <c r="ED38" i="1"/>
  <c r="EH38" i="1"/>
  <c r="DQ38" i="1"/>
  <c r="DW38" i="1"/>
  <c r="EB38" i="1"/>
  <c r="EG38" i="1"/>
  <c r="DS38" i="1"/>
  <c r="DX38" i="1"/>
  <c r="EC38" i="1"/>
  <c r="EI38" i="1"/>
  <c r="DU38" i="1"/>
  <c r="EF38" i="1"/>
  <c r="DY38" i="1"/>
  <c r="DQ71" i="1"/>
  <c r="DU71" i="1"/>
  <c r="DY71" i="1"/>
  <c r="EC71" i="1"/>
  <c r="EG71" i="1"/>
  <c r="DR70" i="1"/>
  <c r="DV70" i="1"/>
  <c r="DZ70" i="1"/>
  <c r="ED70" i="1"/>
  <c r="EH70" i="1"/>
  <c r="DS69" i="1"/>
  <c r="DW69" i="1"/>
  <c r="EA69" i="1"/>
  <c r="EE69" i="1"/>
  <c r="EI69" i="1"/>
  <c r="DQ55" i="1"/>
  <c r="DU55" i="1"/>
  <c r="DY55" i="1"/>
  <c r="EC55" i="1"/>
  <c r="EG55" i="1"/>
  <c r="DR54" i="1"/>
  <c r="DV54" i="1"/>
  <c r="DZ54" i="1"/>
  <c r="ED54" i="1"/>
  <c r="EH54" i="1"/>
  <c r="DS53" i="1"/>
  <c r="DW53" i="1"/>
  <c r="EA53" i="1"/>
  <c r="EE53" i="1"/>
  <c r="EI53" i="1"/>
  <c r="DR46" i="1"/>
  <c r="DV46" i="1"/>
  <c r="DZ46" i="1"/>
  <c r="ED46" i="1"/>
  <c r="EH46" i="1"/>
  <c r="DS46" i="1"/>
  <c r="DW46" i="1"/>
  <c r="EA46" i="1"/>
  <c r="EE46" i="1"/>
  <c r="EI46" i="1"/>
  <c r="DQ43" i="1"/>
  <c r="DU43" i="1"/>
  <c r="DY43" i="1"/>
  <c r="EC43" i="1"/>
  <c r="EG43" i="1"/>
  <c r="DR43" i="1"/>
  <c r="DV43" i="1"/>
  <c r="DZ43" i="1"/>
  <c r="ED43" i="1"/>
  <c r="EH43" i="1"/>
  <c r="EB35" i="1"/>
  <c r="DQ35" i="1"/>
  <c r="DU35" i="1"/>
  <c r="DY35" i="1"/>
  <c r="EC35" i="1"/>
  <c r="EG35" i="1"/>
  <c r="DS35" i="1"/>
  <c r="DX35" i="1"/>
  <c r="ED35" i="1"/>
  <c r="EI35" i="1"/>
  <c r="DT35" i="1"/>
  <c r="DZ35" i="1"/>
  <c r="EE35" i="1"/>
  <c r="DQ31" i="1"/>
  <c r="DU31" i="1"/>
  <c r="DY31" i="1"/>
  <c r="EC31" i="1"/>
  <c r="EG31" i="1"/>
  <c r="DR30" i="1"/>
  <c r="DV30" i="1"/>
  <c r="DZ30" i="1"/>
  <c r="ED30" i="1"/>
  <c r="EH30" i="1"/>
  <c r="DS29" i="1"/>
  <c r="DW29" i="1"/>
  <c r="EA29" i="1"/>
  <c r="EE29" i="1"/>
  <c r="EI29" i="1"/>
  <c r="DQ27" i="1"/>
  <c r="DU27" i="1"/>
  <c r="DY27" i="1"/>
  <c r="EC27" i="1"/>
  <c r="EG27" i="1"/>
  <c r="DR27" i="1"/>
  <c r="DV27" i="1"/>
  <c r="DZ27" i="1"/>
  <c r="ED27" i="1"/>
  <c r="EH27" i="1"/>
  <c r="EI49" i="1"/>
  <c r="EE49" i="1"/>
  <c r="EA49" i="1"/>
  <c r="DW49" i="1"/>
  <c r="EI45" i="1"/>
  <c r="EE45" i="1"/>
  <c r="EA45" i="1"/>
  <c r="DW45" i="1"/>
  <c r="EI41" i="1"/>
  <c r="EE41" i="1"/>
  <c r="EA41" i="1"/>
  <c r="DW41" i="1"/>
  <c r="EE31" i="1"/>
  <c r="DZ31" i="1"/>
  <c r="DT31" i="1"/>
  <c r="EE30" i="1"/>
  <c r="DY30" i="1"/>
  <c r="DT30" i="1"/>
  <c r="ED29" i="1"/>
  <c r="DY29" i="1"/>
  <c r="DT29" i="1"/>
  <c r="EE27" i="1"/>
  <c r="DW27" i="1"/>
  <c r="DJ28" i="1"/>
  <c r="CY28" i="1"/>
  <c r="DD27" i="1"/>
  <c r="CV25" i="1"/>
  <c r="DD28" i="1"/>
  <c r="CT28" i="1"/>
  <c r="CV27" i="1"/>
  <c r="DH25" i="1"/>
  <c r="DK29" i="1"/>
  <c r="CZ29" i="1"/>
  <c r="DA26" i="1"/>
  <c r="DF24" i="1"/>
  <c r="CX24" i="1"/>
  <c r="DH26" i="1"/>
  <c r="DH29" i="1"/>
  <c r="CY29" i="1"/>
  <c r="CZ26" i="1"/>
  <c r="DK24" i="1"/>
  <c r="DC24" i="1"/>
  <c r="CV24" i="1"/>
  <c r="DC29" i="1"/>
  <c r="DG24" i="1"/>
  <c r="CZ24" i="1"/>
  <c r="DG29" i="1"/>
  <c r="CU29" i="1"/>
  <c r="DI26" i="1"/>
  <c r="CS26" i="1"/>
  <c r="DH24" i="1"/>
  <c r="DB24" i="1"/>
  <c r="CU24" i="1"/>
  <c r="DD30" i="1"/>
  <c r="DK27" i="1"/>
  <c r="DG27" i="1"/>
  <c r="DC27" i="1"/>
  <c r="CY27" i="1"/>
  <c r="CU27" i="1"/>
  <c r="CZ30" i="1"/>
  <c r="DG28" i="1"/>
  <c r="DB28" i="1"/>
  <c r="CV28" i="1"/>
  <c r="DJ27" i="1"/>
  <c r="DF27" i="1"/>
  <c r="DB27" i="1"/>
  <c r="CX27" i="1"/>
  <c r="CT27" i="1"/>
  <c r="DE26" i="1"/>
  <c r="CW26" i="1"/>
  <c r="DD25" i="1"/>
  <c r="DJ24" i="1"/>
  <c r="DD24" i="1"/>
  <c r="CY24" i="1"/>
  <c r="CT24" i="1"/>
  <c r="DH30" i="1"/>
  <c r="DK28" i="1"/>
  <c r="DF28" i="1"/>
  <c r="CZ28" i="1"/>
  <c r="CU28" i="1"/>
  <c r="DI27" i="1"/>
  <c r="DE27" i="1"/>
  <c r="DA27" i="1"/>
  <c r="CW27" i="1"/>
  <c r="DD26" i="1"/>
  <c r="CZ25" i="1"/>
  <c r="CZ209" i="1"/>
  <c r="CV209" i="1"/>
  <c r="DH189" i="1"/>
  <c r="CZ189" i="1"/>
  <c r="CZ185" i="1"/>
  <c r="DD181" i="1"/>
  <c r="CV181" i="1"/>
  <c r="CX173" i="1"/>
  <c r="DC166" i="1"/>
  <c r="CW166" i="1"/>
  <c r="CT154" i="1"/>
  <c r="CX154" i="1"/>
  <c r="DB154" i="1"/>
  <c r="DF154" i="1"/>
  <c r="DJ154" i="1"/>
  <c r="CU154" i="1"/>
  <c r="CY154" i="1"/>
  <c r="DC154" i="1"/>
  <c r="DG154" i="1"/>
  <c r="DK154" i="1"/>
  <c r="CS149" i="1"/>
  <c r="CW149" i="1"/>
  <c r="DA149" i="1"/>
  <c r="DE149" i="1"/>
  <c r="DI149" i="1"/>
  <c r="CT149" i="1"/>
  <c r="CX149" i="1"/>
  <c r="DB149" i="1"/>
  <c r="DF149" i="1"/>
  <c r="DJ149" i="1"/>
  <c r="CT138" i="1"/>
  <c r="CX138" i="1"/>
  <c r="DB138" i="1"/>
  <c r="DF138" i="1"/>
  <c r="DJ138" i="1"/>
  <c r="CS138" i="1"/>
  <c r="CY138" i="1"/>
  <c r="DD138" i="1"/>
  <c r="DI138" i="1"/>
  <c r="CU138" i="1"/>
  <c r="CZ138" i="1"/>
  <c r="DE138" i="1"/>
  <c r="DK138" i="1"/>
  <c r="CV138" i="1"/>
  <c r="DA138" i="1"/>
  <c r="DG138" i="1"/>
  <c r="CS129" i="1"/>
  <c r="CW129" i="1"/>
  <c r="DA129" i="1"/>
  <c r="DE129" i="1"/>
  <c r="DI129" i="1"/>
  <c r="CT129" i="1"/>
  <c r="CY129" i="1"/>
  <c r="DD129" i="1"/>
  <c r="DJ129" i="1"/>
  <c r="CU129" i="1"/>
  <c r="CZ129" i="1"/>
  <c r="DF129" i="1"/>
  <c r="DK129" i="1"/>
  <c r="CV129" i="1"/>
  <c r="DB129" i="1"/>
  <c r="DG129" i="1"/>
  <c r="CU115" i="1"/>
  <c r="CY115" i="1"/>
  <c r="DC115" i="1"/>
  <c r="DG115" i="1"/>
  <c r="DK115" i="1"/>
  <c r="CS115" i="1"/>
  <c r="CX115" i="1"/>
  <c r="DD115" i="1"/>
  <c r="DI115" i="1"/>
  <c r="CT115" i="1"/>
  <c r="CZ115" i="1"/>
  <c r="DE115" i="1"/>
  <c r="DJ115" i="1"/>
  <c r="CV115" i="1"/>
  <c r="DA115" i="1"/>
  <c r="DF115" i="1"/>
  <c r="CS47" i="1"/>
  <c r="CW47" i="1"/>
  <c r="DA47" i="1"/>
  <c r="DE47" i="1"/>
  <c r="DI47" i="1"/>
  <c r="CT47" i="1"/>
  <c r="CY47" i="1"/>
  <c r="DD47" i="1"/>
  <c r="DJ47" i="1"/>
  <c r="CU47" i="1"/>
  <c r="CZ47" i="1"/>
  <c r="DF47" i="1"/>
  <c r="DK47" i="1"/>
  <c r="CV47" i="1"/>
  <c r="DB47" i="1"/>
  <c r="DG47" i="1"/>
  <c r="CX47" i="1"/>
  <c r="DC47" i="1"/>
  <c r="DH47" i="1"/>
  <c r="DK213" i="1"/>
  <c r="DG213" i="1"/>
  <c r="DC213" i="1"/>
  <c r="CY213" i="1"/>
  <c r="CU213" i="1"/>
  <c r="DJ212" i="1"/>
  <c r="DF212" i="1"/>
  <c r="DB212" i="1"/>
  <c r="CX212" i="1"/>
  <c r="DI211" i="1"/>
  <c r="DE211" i="1"/>
  <c r="DA211" i="1"/>
  <c r="CW211" i="1"/>
  <c r="CS211" i="1"/>
  <c r="DK209" i="1"/>
  <c r="DG209" i="1"/>
  <c r="DC209" i="1"/>
  <c r="CY209" i="1"/>
  <c r="CU209" i="1"/>
  <c r="DJ208" i="1"/>
  <c r="DF208" i="1"/>
  <c r="DB208" i="1"/>
  <c r="CX208" i="1"/>
  <c r="DI207" i="1"/>
  <c r="DE207" i="1"/>
  <c r="DA207" i="1"/>
  <c r="CW207" i="1"/>
  <c r="CS207" i="1"/>
  <c r="DK205" i="1"/>
  <c r="DG205" i="1"/>
  <c r="DC205" i="1"/>
  <c r="CY205" i="1"/>
  <c r="CU205" i="1"/>
  <c r="DJ204" i="1"/>
  <c r="DF204" i="1"/>
  <c r="DB204" i="1"/>
  <c r="CX204" i="1"/>
  <c r="DI203" i="1"/>
  <c r="DE203" i="1"/>
  <c r="DA203" i="1"/>
  <c r="CW203" i="1"/>
  <c r="CS203" i="1"/>
  <c r="DK201" i="1"/>
  <c r="DG201" i="1"/>
  <c r="DC201" i="1"/>
  <c r="CY201" i="1"/>
  <c r="CU201" i="1"/>
  <c r="DJ200" i="1"/>
  <c r="DF200" i="1"/>
  <c r="DB200" i="1"/>
  <c r="CX200" i="1"/>
  <c r="DI199" i="1"/>
  <c r="DE199" i="1"/>
  <c r="DA199" i="1"/>
  <c r="CW199" i="1"/>
  <c r="CS199" i="1"/>
  <c r="DK197" i="1"/>
  <c r="DG197" i="1"/>
  <c r="DC197" i="1"/>
  <c r="CY197" i="1"/>
  <c r="CU197" i="1"/>
  <c r="DJ196" i="1"/>
  <c r="DF196" i="1"/>
  <c r="DB196" i="1"/>
  <c r="CX196" i="1"/>
  <c r="DI195" i="1"/>
  <c r="DE195" i="1"/>
  <c r="DA195" i="1"/>
  <c r="CW195" i="1"/>
  <c r="CS195" i="1"/>
  <c r="DK193" i="1"/>
  <c r="DG193" i="1"/>
  <c r="DC193" i="1"/>
  <c r="CY193" i="1"/>
  <c r="CU193" i="1"/>
  <c r="DJ192" i="1"/>
  <c r="DF192" i="1"/>
  <c r="DB192" i="1"/>
  <c r="CX192" i="1"/>
  <c r="DI191" i="1"/>
  <c r="DE191" i="1"/>
  <c r="DA191" i="1"/>
  <c r="CW191" i="1"/>
  <c r="CS191" i="1"/>
  <c r="DK189" i="1"/>
  <c r="DG189" i="1"/>
  <c r="DC189" i="1"/>
  <c r="CY189" i="1"/>
  <c r="CU189" i="1"/>
  <c r="DJ188" i="1"/>
  <c r="DF188" i="1"/>
  <c r="DB188" i="1"/>
  <c r="CX188" i="1"/>
  <c r="DI187" i="1"/>
  <c r="DE187" i="1"/>
  <c r="DA187" i="1"/>
  <c r="CW187" i="1"/>
  <c r="CS187" i="1"/>
  <c r="DK185" i="1"/>
  <c r="DG185" i="1"/>
  <c r="DC185" i="1"/>
  <c r="CY185" i="1"/>
  <c r="CU185" i="1"/>
  <c r="DJ184" i="1"/>
  <c r="DF184" i="1"/>
  <c r="DB184" i="1"/>
  <c r="CX184" i="1"/>
  <c r="DI183" i="1"/>
  <c r="DE183" i="1"/>
  <c r="DA183" i="1"/>
  <c r="CW183" i="1"/>
  <c r="CS183" i="1"/>
  <c r="DK181" i="1"/>
  <c r="DG181" i="1"/>
  <c r="DC181" i="1"/>
  <c r="CY181" i="1"/>
  <c r="CU181" i="1"/>
  <c r="DJ180" i="1"/>
  <c r="DF180" i="1"/>
  <c r="DB180" i="1"/>
  <c r="CX180" i="1"/>
  <c r="DI179" i="1"/>
  <c r="DE179" i="1"/>
  <c r="DA179" i="1"/>
  <c r="CW179" i="1"/>
  <c r="CS179" i="1"/>
  <c r="DK177" i="1"/>
  <c r="DG177" i="1"/>
  <c r="DC177" i="1"/>
  <c r="CY177" i="1"/>
  <c r="CU177" i="1"/>
  <c r="DJ176" i="1"/>
  <c r="DF176" i="1"/>
  <c r="DB176" i="1"/>
  <c r="CX176" i="1"/>
  <c r="DI175" i="1"/>
  <c r="DE175" i="1"/>
  <c r="DA175" i="1"/>
  <c r="CW175" i="1"/>
  <c r="CS175" i="1"/>
  <c r="DH174" i="1"/>
  <c r="DD174" i="1"/>
  <c r="CY174" i="1"/>
  <c r="DG173" i="1"/>
  <c r="DB173" i="1"/>
  <c r="CU171" i="1"/>
  <c r="CY171" i="1"/>
  <c r="DC171" i="1"/>
  <c r="DG171" i="1"/>
  <c r="DK171" i="1"/>
  <c r="DK170" i="1"/>
  <c r="DE170" i="1"/>
  <c r="CZ170" i="1"/>
  <c r="CS169" i="1"/>
  <c r="CW169" i="1"/>
  <c r="DA169" i="1"/>
  <c r="DE169" i="1"/>
  <c r="DI169" i="1"/>
  <c r="DI167" i="1"/>
  <c r="DD167" i="1"/>
  <c r="CX167" i="1"/>
  <c r="DG166" i="1"/>
  <c r="DA166" i="1"/>
  <c r="DJ165" i="1"/>
  <c r="DD165" i="1"/>
  <c r="CY165" i="1"/>
  <c r="DJ163" i="1"/>
  <c r="DE163" i="1"/>
  <c r="CZ163" i="1"/>
  <c r="CT162" i="1"/>
  <c r="CX162" i="1"/>
  <c r="DB162" i="1"/>
  <c r="DF162" i="1"/>
  <c r="DJ162" i="1"/>
  <c r="DK161" i="1"/>
  <c r="DF161" i="1"/>
  <c r="CZ161" i="1"/>
  <c r="CT158" i="1"/>
  <c r="CX158" i="1"/>
  <c r="DB158" i="1"/>
  <c r="DF158" i="1"/>
  <c r="DJ158" i="1"/>
  <c r="CU158" i="1"/>
  <c r="CY158" i="1"/>
  <c r="DC158" i="1"/>
  <c r="DG158" i="1"/>
  <c r="DK158" i="1"/>
  <c r="DK157" i="1"/>
  <c r="DC157" i="1"/>
  <c r="DE154" i="1"/>
  <c r="CW154" i="1"/>
  <c r="CS153" i="1"/>
  <c r="CW153" i="1"/>
  <c r="DA153" i="1"/>
  <c r="DE153" i="1"/>
  <c r="DI153" i="1"/>
  <c r="CT153" i="1"/>
  <c r="CX153" i="1"/>
  <c r="DB153" i="1"/>
  <c r="DF153" i="1"/>
  <c r="DJ153" i="1"/>
  <c r="DD150" i="1"/>
  <c r="DG149" i="1"/>
  <c r="CY149" i="1"/>
  <c r="DH138" i="1"/>
  <c r="DH129" i="1"/>
  <c r="DH115" i="1"/>
  <c r="CS107" i="1"/>
  <c r="CW107" i="1"/>
  <c r="CU107" i="1"/>
  <c r="CY107" i="1"/>
  <c r="DC107" i="1"/>
  <c r="DG107" i="1"/>
  <c r="DK107" i="1"/>
  <c r="CT107" i="1"/>
  <c r="DA107" i="1"/>
  <c r="DF107" i="1"/>
  <c r="CV107" i="1"/>
  <c r="DB107" i="1"/>
  <c r="DH107" i="1"/>
  <c r="CX107" i="1"/>
  <c r="DD107" i="1"/>
  <c r="DI107" i="1"/>
  <c r="CU63" i="1"/>
  <c r="CY63" i="1"/>
  <c r="DC63" i="1"/>
  <c r="DG63" i="1"/>
  <c r="DK63" i="1"/>
  <c r="CS63" i="1"/>
  <c r="CX63" i="1"/>
  <c r="DD63" i="1"/>
  <c r="DI63" i="1"/>
  <c r="CT63" i="1"/>
  <c r="CZ63" i="1"/>
  <c r="DE63" i="1"/>
  <c r="DJ63" i="1"/>
  <c r="CV63" i="1"/>
  <c r="DA63" i="1"/>
  <c r="DF63" i="1"/>
  <c r="CW63" i="1"/>
  <c r="DB63" i="1"/>
  <c r="DH63" i="1"/>
  <c r="DD193" i="1"/>
  <c r="CV193" i="1"/>
  <c r="DD189" i="1"/>
  <c r="CV189" i="1"/>
  <c r="CZ177" i="1"/>
  <c r="CS173" i="1"/>
  <c r="CW173" i="1"/>
  <c r="DA173" i="1"/>
  <c r="DE173" i="1"/>
  <c r="DI173" i="1"/>
  <c r="CT166" i="1"/>
  <c r="CX166" i="1"/>
  <c r="DB166" i="1"/>
  <c r="DF166" i="1"/>
  <c r="DJ166" i="1"/>
  <c r="DJ213" i="1"/>
  <c r="DB213" i="1"/>
  <c r="CX213" i="1"/>
  <c r="CT213" i="1"/>
  <c r="DF209" i="1"/>
  <c r="DJ205" i="1"/>
  <c r="CZ203" i="1"/>
  <c r="CV203" i="1"/>
  <c r="DF201" i="1"/>
  <c r="DJ197" i="1"/>
  <c r="DB197" i="1"/>
  <c r="CX197" i="1"/>
  <c r="CT197" i="1"/>
  <c r="DJ193" i="1"/>
  <c r="DF193" i="1"/>
  <c r="DB193" i="1"/>
  <c r="CX193" i="1"/>
  <c r="CT193" i="1"/>
  <c r="DJ189" i="1"/>
  <c r="DF189" i="1"/>
  <c r="DB189" i="1"/>
  <c r="CX189" i="1"/>
  <c r="CT189" i="1"/>
  <c r="DJ185" i="1"/>
  <c r="DF185" i="1"/>
  <c r="DB185" i="1"/>
  <c r="CX185" i="1"/>
  <c r="CT185" i="1"/>
  <c r="DJ181" i="1"/>
  <c r="DF181" i="1"/>
  <c r="DB181" i="1"/>
  <c r="CX181" i="1"/>
  <c r="CT181" i="1"/>
  <c r="DJ177" i="1"/>
  <c r="DF177" i="1"/>
  <c r="DB177" i="1"/>
  <c r="CX177" i="1"/>
  <c r="CT177" i="1"/>
  <c r="CT174" i="1"/>
  <c r="CX174" i="1"/>
  <c r="DB174" i="1"/>
  <c r="DK173" i="1"/>
  <c r="DF173" i="1"/>
  <c r="CZ173" i="1"/>
  <c r="CU173" i="1"/>
  <c r="CU167" i="1"/>
  <c r="CY167" i="1"/>
  <c r="DC167" i="1"/>
  <c r="DG167" i="1"/>
  <c r="DK167" i="1"/>
  <c r="DK166" i="1"/>
  <c r="DE166" i="1"/>
  <c r="CZ166" i="1"/>
  <c r="CU166" i="1"/>
  <c r="CS165" i="1"/>
  <c r="CW165" i="1"/>
  <c r="DA165" i="1"/>
  <c r="DE165" i="1"/>
  <c r="DI165" i="1"/>
  <c r="CS157" i="1"/>
  <c r="CW157" i="1"/>
  <c r="DA157" i="1"/>
  <c r="DE157" i="1"/>
  <c r="DI157" i="1"/>
  <c r="CT157" i="1"/>
  <c r="CX157" i="1"/>
  <c r="DB157" i="1"/>
  <c r="DF157" i="1"/>
  <c r="DJ157" i="1"/>
  <c r="DD154" i="1"/>
  <c r="CV154" i="1"/>
  <c r="DD149" i="1"/>
  <c r="CV149" i="1"/>
  <c r="CS145" i="1"/>
  <c r="CW145" i="1"/>
  <c r="DA145" i="1"/>
  <c r="DE145" i="1"/>
  <c r="DI145" i="1"/>
  <c r="CT145" i="1"/>
  <c r="CX145" i="1"/>
  <c r="DB145" i="1"/>
  <c r="DF145" i="1"/>
  <c r="DJ145" i="1"/>
  <c r="CU145" i="1"/>
  <c r="CY145" i="1"/>
  <c r="DC145" i="1"/>
  <c r="DG145" i="1"/>
  <c r="DK145" i="1"/>
  <c r="DC138" i="1"/>
  <c r="CU131" i="1"/>
  <c r="CY131" i="1"/>
  <c r="DC131" i="1"/>
  <c r="DG131" i="1"/>
  <c r="DK131" i="1"/>
  <c r="CS131" i="1"/>
  <c r="CX131" i="1"/>
  <c r="DD131" i="1"/>
  <c r="DI131" i="1"/>
  <c r="CT131" i="1"/>
  <c r="CZ131" i="1"/>
  <c r="DE131" i="1"/>
  <c r="DJ131" i="1"/>
  <c r="CV131" i="1"/>
  <c r="DA131" i="1"/>
  <c r="DF131" i="1"/>
  <c r="DC129" i="1"/>
  <c r="CT122" i="1"/>
  <c r="CX122" i="1"/>
  <c r="DB122" i="1"/>
  <c r="DF122" i="1"/>
  <c r="DJ122" i="1"/>
  <c r="CS122" i="1"/>
  <c r="CY122" i="1"/>
  <c r="DD122" i="1"/>
  <c r="DI122" i="1"/>
  <c r="CU122" i="1"/>
  <c r="CZ122" i="1"/>
  <c r="DE122" i="1"/>
  <c r="DK122" i="1"/>
  <c r="CV122" i="1"/>
  <c r="DA122" i="1"/>
  <c r="DG122" i="1"/>
  <c r="DB115" i="1"/>
  <c r="CS113" i="1"/>
  <c r="CW113" i="1"/>
  <c r="DA113" i="1"/>
  <c r="DE113" i="1"/>
  <c r="DI113" i="1"/>
  <c r="CT113" i="1"/>
  <c r="CY113" i="1"/>
  <c r="DD113" i="1"/>
  <c r="DJ113" i="1"/>
  <c r="CU113" i="1"/>
  <c r="CZ113" i="1"/>
  <c r="DF113" i="1"/>
  <c r="DK113" i="1"/>
  <c r="CV113" i="1"/>
  <c r="DB113" i="1"/>
  <c r="DG113" i="1"/>
  <c r="CS77" i="1"/>
  <c r="CW77" i="1"/>
  <c r="DA77" i="1"/>
  <c r="DE77" i="1"/>
  <c r="DI77" i="1"/>
  <c r="CT77" i="1"/>
  <c r="CY77" i="1"/>
  <c r="DD77" i="1"/>
  <c r="DJ77" i="1"/>
  <c r="CU77" i="1"/>
  <c r="CZ77" i="1"/>
  <c r="DF77" i="1"/>
  <c r="DK77" i="1"/>
  <c r="CV77" i="1"/>
  <c r="DB77" i="1"/>
  <c r="DG77" i="1"/>
  <c r="CX77" i="1"/>
  <c r="DC77" i="1"/>
  <c r="DH77" i="1"/>
  <c r="CV213" i="1"/>
  <c r="DD209" i="1"/>
  <c r="CV205" i="1"/>
  <c r="CV197" i="1"/>
  <c r="DH193" i="1"/>
  <c r="CZ193" i="1"/>
  <c r="CV185" i="1"/>
  <c r="CZ181" i="1"/>
  <c r="CV177" i="1"/>
  <c r="DF213" i="1"/>
  <c r="CZ211" i="1"/>
  <c r="CV211" i="1"/>
  <c r="DJ209" i="1"/>
  <c r="DB209" i="1"/>
  <c r="CX209" i="1"/>
  <c r="CT209" i="1"/>
  <c r="DF205" i="1"/>
  <c r="DB205" i="1"/>
  <c r="CX205" i="1"/>
  <c r="CT205" i="1"/>
  <c r="DJ201" i="1"/>
  <c r="DB201" i="1"/>
  <c r="CX201" i="1"/>
  <c r="CT201" i="1"/>
  <c r="CZ199" i="1"/>
  <c r="CV199" i="1"/>
  <c r="DF197" i="1"/>
  <c r="DI213" i="1"/>
  <c r="DE213" i="1"/>
  <c r="DA213" i="1"/>
  <c r="CW213" i="1"/>
  <c r="DK211" i="1"/>
  <c r="DG211" i="1"/>
  <c r="DC211" i="1"/>
  <c r="CY211" i="1"/>
  <c r="DI209" i="1"/>
  <c r="DE209" i="1"/>
  <c r="DA209" i="1"/>
  <c r="CW209" i="1"/>
  <c r="DK207" i="1"/>
  <c r="DG207" i="1"/>
  <c r="DC207" i="1"/>
  <c r="CY207" i="1"/>
  <c r="DI205" i="1"/>
  <c r="DE205" i="1"/>
  <c r="DA205" i="1"/>
  <c r="CW205" i="1"/>
  <c r="DK203" i="1"/>
  <c r="DG203" i="1"/>
  <c r="DC203" i="1"/>
  <c r="CY203" i="1"/>
  <c r="DI201" i="1"/>
  <c r="DE201" i="1"/>
  <c r="DA201" i="1"/>
  <c r="CW201" i="1"/>
  <c r="DK199" i="1"/>
  <c r="DG199" i="1"/>
  <c r="DC199" i="1"/>
  <c r="CY199" i="1"/>
  <c r="DI197" i="1"/>
  <c r="DE197" i="1"/>
  <c r="DA197" i="1"/>
  <c r="CW197" i="1"/>
  <c r="DK195" i="1"/>
  <c r="DG195" i="1"/>
  <c r="DC195" i="1"/>
  <c r="CY195" i="1"/>
  <c r="DI193" i="1"/>
  <c r="DE193" i="1"/>
  <c r="DA193" i="1"/>
  <c r="CW193" i="1"/>
  <c r="DK191" i="1"/>
  <c r="DG191" i="1"/>
  <c r="DC191" i="1"/>
  <c r="CY191" i="1"/>
  <c r="DI189" i="1"/>
  <c r="DE189" i="1"/>
  <c r="DA189" i="1"/>
  <c r="CW189" i="1"/>
  <c r="DK187" i="1"/>
  <c r="DG187" i="1"/>
  <c r="DC187" i="1"/>
  <c r="CY187" i="1"/>
  <c r="DI185" i="1"/>
  <c r="DE185" i="1"/>
  <c r="DA185" i="1"/>
  <c r="CW185" i="1"/>
  <c r="DK183" i="1"/>
  <c r="DG183" i="1"/>
  <c r="DC183" i="1"/>
  <c r="CY183" i="1"/>
  <c r="DI181" i="1"/>
  <c r="DE181" i="1"/>
  <c r="DA181" i="1"/>
  <c r="CW181" i="1"/>
  <c r="DK179" i="1"/>
  <c r="DG179" i="1"/>
  <c r="DC179" i="1"/>
  <c r="CY179" i="1"/>
  <c r="DI177" i="1"/>
  <c r="DE177" i="1"/>
  <c r="DA177" i="1"/>
  <c r="CW177" i="1"/>
  <c r="DK175" i="1"/>
  <c r="DG175" i="1"/>
  <c r="DC175" i="1"/>
  <c r="CY175" i="1"/>
  <c r="DJ174" i="1"/>
  <c r="DF174" i="1"/>
  <c r="DA174" i="1"/>
  <c r="CV174" i="1"/>
  <c r="DJ173" i="1"/>
  <c r="DD173" i="1"/>
  <c r="CY173" i="1"/>
  <c r="CT173" i="1"/>
  <c r="CT170" i="1"/>
  <c r="CX170" i="1"/>
  <c r="DB170" i="1"/>
  <c r="DF170" i="1"/>
  <c r="DJ170" i="1"/>
  <c r="DF167" i="1"/>
  <c r="DA167" i="1"/>
  <c r="CV167" i="1"/>
  <c r="DI166" i="1"/>
  <c r="DD166" i="1"/>
  <c r="CY166" i="1"/>
  <c r="CS166" i="1"/>
  <c r="DG165" i="1"/>
  <c r="DB165" i="1"/>
  <c r="CV165" i="1"/>
  <c r="CU163" i="1"/>
  <c r="CY163" i="1"/>
  <c r="DC163" i="1"/>
  <c r="DG163" i="1"/>
  <c r="DK163" i="1"/>
  <c r="CS161" i="1"/>
  <c r="CW161" i="1"/>
  <c r="DA161" i="1"/>
  <c r="DE161" i="1"/>
  <c r="DI161" i="1"/>
  <c r="DG157" i="1"/>
  <c r="CY157" i="1"/>
  <c r="DI154" i="1"/>
  <c r="DA154" i="1"/>
  <c r="CS154" i="1"/>
  <c r="CT150" i="1"/>
  <c r="CX150" i="1"/>
  <c r="DB150" i="1"/>
  <c r="DF150" i="1"/>
  <c r="DJ150" i="1"/>
  <c r="CU150" i="1"/>
  <c r="CY150" i="1"/>
  <c r="DC150" i="1"/>
  <c r="DG150" i="1"/>
  <c r="DK150" i="1"/>
  <c r="DK149" i="1"/>
  <c r="DC149" i="1"/>
  <c r="CU149" i="1"/>
  <c r="DD145" i="1"/>
  <c r="CW138" i="1"/>
  <c r="DH131" i="1"/>
  <c r="CX129" i="1"/>
  <c r="DH122" i="1"/>
  <c r="CW115" i="1"/>
  <c r="DH113" i="1"/>
  <c r="CT86" i="1"/>
  <c r="CX86" i="1"/>
  <c r="DB86" i="1"/>
  <c r="DF86" i="1"/>
  <c r="DJ86" i="1"/>
  <c r="CS86" i="1"/>
  <c r="CY86" i="1"/>
  <c r="DD86" i="1"/>
  <c r="DI86" i="1"/>
  <c r="CU86" i="1"/>
  <c r="CZ86" i="1"/>
  <c r="DE86" i="1"/>
  <c r="DK86" i="1"/>
  <c r="CV86" i="1"/>
  <c r="DA86" i="1"/>
  <c r="DG86" i="1"/>
  <c r="CW86" i="1"/>
  <c r="DC86" i="1"/>
  <c r="DH86" i="1"/>
  <c r="CU143" i="1"/>
  <c r="CY143" i="1"/>
  <c r="DC143" i="1"/>
  <c r="DG143" i="1"/>
  <c r="DK143" i="1"/>
  <c r="DK142" i="1"/>
  <c r="DE142" i="1"/>
  <c r="CZ142" i="1"/>
  <c r="CS141" i="1"/>
  <c r="CW141" i="1"/>
  <c r="DA141" i="1"/>
  <c r="DE141" i="1"/>
  <c r="DI141" i="1"/>
  <c r="DI139" i="1"/>
  <c r="DD139" i="1"/>
  <c r="CX139" i="1"/>
  <c r="DJ137" i="1"/>
  <c r="DD137" i="1"/>
  <c r="CY137" i="1"/>
  <c r="DJ135" i="1"/>
  <c r="DE135" i="1"/>
  <c r="CZ135" i="1"/>
  <c r="CT134" i="1"/>
  <c r="CX134" i="1"/>
  <c r="DB134" i="1"/>
  <c r="DF134" i="1"/>
  <c r="DJ134" i="1"/>
  <c r="DK133" i="1"/>
  <c r="DF133" i="1"/>
  <c r="CZ133" i="1"/>
  <c r="DI130" i="1"/>
  <c r="DD130" i="1"/>
  <c r="CY130" i="1"/>
  <c r="CU127" i="1"/>
  <c r="CY127" i="1"/>
  <c r="DC127" i="1"/>
  <c r="DG127" i="1"/>
  <c r="DK127" i="1"/>
  <c r="DK126" i="1"/>
  <c r="DE126" i="1"/>
  <c r="CZ126" i="1"/>
  <c r="CS125" i="1"/>
  <c r="CW125" i="1"/>
  <c r="DA125" i="1"/>
  <c r="DE125" i="1"/>
  <c r="DI125" i="1"/>
  <c r="DI123" i="1"/>
  <c r="DD123" i="1"/>
  <c r="CX123" i="1"/>
  <c r="DJ121" i="1"/>
  <c r="DD121" i="1"/>
  <c r="CY121" i="1"/>
  <c r="DJ119" i="1"/>
  <c r="DE119" i="1"/>
  <c r="CZ119" i="1"/>
  <c r="CT118" i="1"/>
  <c r="CX118" i="1"/>
  <c r="DB118" i="1"/>
  <c r="DF118" i="1"/>
  <c r="DJ118" i="1"/>
  <c r="DK117" i="1"/>
  <c r="DF117" i="1"/>
  <c r="CZ117" i="1"/>
  <c r="DI114" i="1"/>
  <c r="DD114" i="1"/>
  <c r="CY114" i="1"/>
  <c r="CU111" i="1"/>
  <c r="CY111" i="1"/>
  <c r="DC111" i="1"/>
  <c r="DG111" i="1"/>
  <c r="DK111" i="1"/>
  <c r="DK110" i="1"/>
  <c r="DE110" i="1"/>
  <c r="CZ110" i="1"/>
  <c r="CS109" i="1"/>
  <c r="CW109" i="1"/>
  <c r="DA109" i="1"/>
  <c r="DE109" i="1"/>
  <c r="DI109" i="1"/>
  <c r="DD105" i="1"/>
  <c r="DD103" i="1"/>
  <c r="DJ101" i="1"/>
  <c r="DB101" i="1"/>
  <c r="DJ99" i="1"/>
  <c r="DB99" i="1"/>
  <c r="CU97" i="1"/>
  <c r="CY97" i="1"/>
  <c r="DC97" i="1"/>
  <c r="DG97" i="1"/>
  <c r="DK97" i="1"/>
  <c r="CS97" i="1"/>
  <c r="CW97" i="1"/>
  <c r="DA97" i="1"/>
  <c r="DE97" i="1"/>
  <c r="DI97" i="1"/>
  <c r="CS95" i="1"/>
  <c r="CW95" i="1"/>
  <c r="DA95" i="1"/>
  <c r="DE95" i="1"/>
  <c r="DI95" i="1"/>
  <c r="CU95" i="1"/>
  <c r="CY95" i="1"/>
  <c r="DC95" i="1"/>
  <c r="DG95" i="1"/>
  <c r="DK95" i="1"/>
  <c r="DK146" i="1"/>
  <c r="DG146" i="1"/>
  <c r="DC146" i="1"/>
  <c r="CY146" i="1"/>
  <c r="CU146" i="1"/>
  <c r="CU139" i="1"/>
  <c r="CY139" i="1"/>
  <c r="DC139" i="1"/>
  <c r="DG139" i="1"/>
  <c r="DK139" i="1"/>
  <c r="CS137" i="1"/>
  <c r="CW137" i="1"/>
  <c r="DA137" i="1"/>
  <c r="DE137" i="1"/>
  <c r="DI137" i="1"/>
  <c r="CT130" i="1"/>
  <c r="CX130" i="1"/>
  <c r="DB130" i="1"/>
  <c r="DF130" i="1"/>
  <c r="DJ130" i="1"/>
  <c r="CU123" i="1"/>
  <c r="CY123" i="1"/>
  <c r="DC123" i="1"/>
  <c r="DG123" i="1"/>
  <c r="DK123" i="1"/>
  <c r="CS121" i="1"/>
  <c r="CW121" i="1"/>
  <c r="DA121" i="1"/>
  <c r="DE121" i="1"/>
  <c r="DI121" i="1"/>
  <c r="CT114" i="1"/>
  <c r="CX114" i="1"/>
  <c r="DB114" i="1"/>
  <c r="DF114" i="1"/>
  <c r="DJ114" i="1"/>
  <c r="CU101" i="1"/>
  <c r="CY101" i="1"/>
  <c r="DC101" i="1"/>
  <c r="DG101" i="1"/>
  <c r="DK101" i="1"/>
  <c r="CS101" i="1"/>
  <c r="CW101" i="1"/>
  <c r="DA101" i="1"/>
  <c r="DE101" i="1"/>
  <c r="DI101" i="1"/>
  <c r="CS99" i="1"/>
  <c r="CW99" i="1"/>
  <c r="DA99" i="1"/>
  <c r="DE99" i="1"/>
  <c r="DI99" i="1"/>
  <c r="CU99" i="1"/>
  <c r="CY99" i="1"/>
  <c r="DC99" i="1"/>
  <c r="DG99" i="1"/>
  <c r="DK99" i="1"/>
  <c r="CU79" i="1"/>
  <c r="CY79" i="1"/>
  <c r="DC79" i="1"/>
  <c r="DG79" i="1"/>
  <c r="DK79" i="1"/>
  <c r="CS79" i="1"/>
  <c r="CX79" i="1"/>
  <c r="DD79" i="1"/>
  <c r="DI79" i="1"/>
  <c r="CT79" i="1"/>
  <c r="CZ79" i="1"/>
  <c r="DE79" i="1"/>
  <c r="DJ79" i="1"/>
  <c r="CV79" i="1"/>
  <c r="DA79" i="1"/>
  <c r="DF79" i="1"/>
  <c r="CT70" i="1"/>
  <c r="CX70" i="1"/>
  <c r="DB70" i="1"/>
  <c r="DF70" i="1"/>
  <c r="DJ70" i="1"/>
  <c r="CS70" i="1"/>
  <c r="CY70" i="1"/>
  <c r="DD70" i="1"/>
  <c r="DI70" i="1"/>
  <c r="CU70" i="1"/>
  <c r="CZ70" i="1"/>
  <c r="DE70" i="1"/>
  <c r="DK70" i="1"/>
  <c r="CV70" i="1"/>
  <c r="DA70" i="1"/>
  <c r="DG70" i="1"/>
  <c r="DK159" i="1"/>
  <c r="DG159" i="1"/>
  <c r="DC159" i="1"/>
  <c r="CY159" i="1"/>
  <c r="DK155" i="1"/>
  <c r="DG155" i="1"/>
  <c r="DC155" i="1"/>
  <c r="CY155" i="1"/>
  <c r="DK151" i="1"/>
  <c r="DG151" i="1"/>
  <c r="DC151" i="1"/>
  <c r="CY151" i="1"/>
  <c r="DK147" i="1"/>
  <c r="DG147" i="1"/>
  <c r="DC147" i="1"/>
  <c r="CY147" i="1"/>
  <c r="DJ146" i="1"/>
  <c r="DF146" i="1"/>
  <c r="DB146" i="1"/>
  <c r="CX146" i="1"/>
  <c r="CT142" i="1"/>
  <c r="CX142" i="1"/>
  <c r="DB142" i="1"/>
  <c r="DF142" i="1"/>
  <c r="DJ142" i="1"/>
  <c r="DF139" i="1"/>
  <c r="DA139" i="1"/>
  <c r="CV139" i="1"/>
  <c r="DG137" i="1"/>
  <c r="DB137" i="1"/>
  <c r="CV137" i="1"/>
  <c r="CU135" i="1"/>
  <c r="CY135" i="1"/>
  <c r="DC135" i="1"/>
  <c r="DG135" i="1"/>
  <c r="DK135" i="1"/>
  <c r="CS133" i="1"/>
  <c r="CW133" i="1"/>
  <c r="DA133" i="1"/>
  <c r="DE133" i="1"/>
  <c r="DI133" i="1"/>
  <c r="DG130" i="1"/>
  <c r="DA130" i="1"/>
  <c r="CV130" i="1"/>
  <c r="CT126" i="1"/>
  <c r="CX126" i="1"/>
  <c r="DB126" i="1"/>
  <c r="DF126" i="1"/>
  <c r="DJ126" i="1"/>
  <c r="DF123" i="1"/>
  <c r="DA123" i="1"/>
  <c r="CV123" i="1"/>
  <c r="DG121" i="1"/>
  <c r="DB121" i="1"/>
  <c r="CV121" i="1"/>
  <c r="CU119" i="1"/>
  <c r="CY119" i="1"/>
  <c r="DC119" i="1"/>
  <c r="DG119" i="1"/>
  <c r="DK119" i="1"/>
  <c r="CS117" i="1"/>
  <c r="CW117" i="1"/>
  <c r="DA117" i="1"/>
  <c r="DE117" i="1"/>
  <c r="DI117" i="1"/>
  <c r="DG114" i="1"/>
  <c r="DA114" i="1"/>
  <c r="CV114" i="1"/>
  <c r="CT110" i="1"/>
  <c r="CX110" i="1"/>
  <c r="DB110" i="1"/>
  <c r="DF110" i="1"/>
  <c r="DJ110" i="1"/>
  <c r="CU105" i="1"/>
  <c r="CY105" i="1"/>
  <c r="DC105" i="1"/>
  <c r="DG105" i="1"/>
  <c r="DK105" i="1"/>
  <c r="CS105" i="1"/>
  <c r="CW105" i="1"/>
  <c r="DA105" i="1"/>
  <c r="DE105" i="1"/>
  <c r="DI105" i="1"/>
  <c r="CS103" i="1"/>
  <c r="CW103" i="1"/>
  <c r="DA103" i="1"/>
  <c r="DE103" i="1"/>
  <c r="DI103" i="1"/>
  <c r="CU103" i="1"/>
  <c r="CY103" i="1"/>
  <c r="DC103" i="1"/>
  <c r="DG103" i="1"/>
  <c r="DK103" i="1"/>
  <c r="DF101" i="1"/>
  <c r="CX101" i="1"/>
  <c r="DF99" i="1"/>
  <c r="CX99" i="1"/>
  <c r="CS91" i="1"/>
  <c r="CW91" i="1"/>
  <c r="DA91" i="1"/>
  <c r="DE91" i="1"/>
  <c r="DI91" i="1"/>
  <c r="CT91" i="1"/>
  <c r="CX91" i="1"/>
  <c r="DB91" i="1"/>
  <c r="DF91" i="1"/>
  <c r="DJ91" i="1"/>
  <c r="CU91" i="1"/>
  <c r="CY91" i="1"/>
  <c r="DC91" i="1"/>
  <c r="DG91" i="1"/>
  <c r="DK91" i="1"/>
  <c r="DH79" i="1"/>
  <c r="DH70" i="1"/>
  <c r="CS62" i="1"/>
  <c r="CW62" i="1"/>
  <c r="CT62" i="1"/>
  <c r="CX62" i="1"/>
  <c r="DB62" i="1"/>
  <c r="DF62" i="1"/>
  <c r="DJ62" i="1"/>
  <c r="CU62" i="1"/>
  <c r="DA62" i="1"/>
  <c r="DG62" i="1"/>
  <c r="CV62" i="1"/>
  <c r="DC62" i="1"/>
  <c r="DH62" i="1"/>
  <c r="CY62" i="1"/>
  <c r="DD62" i="1"/>
  <c r="DI62" i="1"/>
  <c r="DJ106" i="1"/>
  <c r="DF106" i="1"/>
  <c r="DB106" i="1"/>
  <c r="CX106" i="1"/>
  <c r="DJ102" i="1"/>
  <c r="DF102" i="1"/>
  <c r="DB102" i="1"/>
  <c r="CX102" i="1"/>
  <c r="DJ98" i="1"/>
  <c r="DF98" i="1"/>
  <c r="DB98" i="1"/>
  <c r="CX98" i="1"/>
  <c r="DJ94" i="1"/>
  <c r="DF94" i="1"/>
  <c r="DB94" i="1"/>
  <c r="CX94" i="1"/>
  <c r="DI93" i="1"/>
  <c r="DE93" i="1"/>
  <c r="DA93" i="1"/>
  <c r="CW93" i="1"/>
  <c r="CS93" i="1"/>
  <c r="DJ90" i="1"/>
  <c r="DF90" i="1"/>
  <c r="DB90" i="1"/>
  <c r="CX90" i="1"/>
  <c r="CS89" i="1"/>
  <c r="CW89" i="1"/>
  <c r="DA89" i="1"/>
  <c r="DE89" i="1"/>
  <c r="DI89" i="1"/>
  <c r="DI87" i="1"/>
  <c r="DD87" i="1"/>
  <c r="CX87" i="1"/>
  <c r="DJ85" i="1"/>
  <c r="DD85" i="1"/>
  <c r="CY85" i="1"/>
  <c r="DJ83" i="1"/>
  <c r="DE83" i="1"/>
  <c r="CZ83" i="1"/>
  <c r="CT82" i="1"/>
  <c r="CX82" i="1"/>
  <c r="DB82" i="1"/>
  <c r="DF82" i="1"/>
  <c r="DJ82" i="1"/>
  <c r="DK81" i="1"/>
  <c r="DF81" i="1"/>
  <c r="CZ81" i="1"/>
  <c r="DI78" i="1"/>
  <c r="DD78" i="1"/>
  <c r="CY78" i="1"/>
  <c r="CU75" i="1"/>
  <c r="CY75" i="1"/>
  <c r="DC75" i="1"/>
  <c r="DG75" i="1"/>
  <c r="DK75" i="1"/>
  <c r="DK74" i="1"/>
  <c r="DE74" i="1"/>
  <c r="CZ74" i="1"/>
  <c r="CS73" i="1"/>
  <c r="CW73" i="1"/>
  <c r="DA73" i="1"/>
  <c r="DE73" i="1"/>
  <c r="DI73" i="1"/>
  <c r="DI71" i="1"/>
  <c r="DD71" i="1"/>
  <c r="CX71" i="1"/>
  <c r="DJ69" i="1"/>
  <c r="DD69" i="1"/>
  <c r="CY69" i="1"/>
  <c r="DJ67" i="1"/>
  <c r="DE67" i="1"/>
  <c r="CZ67" i="1"/>
  <c r="CT66" i="1"/>
  <c r="CX66" i="1"/>
  <c r="DB66" i="1"/>
  <c r="DF66" i="1"/>
  <c r="DJ66" i="1"/>
  <c r="DK65" i="1"/>
  <c r="DF65" i="1"/>
  <c r="CZ65" i="1"/>
  <c r="DI59" i="1"/>
  <c r="DA59" i="1"/>
  <c r="DD58" i="1"/>
  <c r="CT40" i="1"/>
  <c r="CX40" i="1"/>
  <c r="DB40" i="1"/>
  <c r="DF40" i="1"/>
  <c r="DJ40" i="1"/>
  <c r="CS40" i="1"/>
  <c r="CY40" i="1"/>
  <c r="DD40" i="1"/>
  <c r="DI40" i="1"/>
  <c r="CU40" i="1"/>
  <c r="CZ40" i="1"/>
  <c r="DE40" i="1"/>
  <c r="DK40" i="1"/>
  <c r="CV40" i="1"/>
  <c r="DA40" i="1"/>
  <c r="DG40" i="1"/>
  <c r="CS33" i="1"/>
  <c r="CW33" i="1"/>
  <c r="DA33" i="1"/>
  <c r="DE33" i="1"/>
  <c r="DI33" i="1"/>
  <c r="CT33" i="1"/>
  <c r="CX33" i="1"/>
  <c r="DB33" i="1"/>
  <c r="DF33" i="1"/>
  <c r="DJ33" i="1"/>
  <c r="CY33" i="1"/>
  <c r="DG33" i="1"/>
  <c r="CU33" i="1"/>
  <c r="DD33" i="1"/>
  <c r="CV33" i="1"/>
  <c r="DH33" i="1"/>
  <c r="CZ33" i="1"/>
  <c r="DK33" i="1"/>
  <c r="CU87" i="1"/>
  <c r="CY87" i="1"/>
  <c r="DC87" i="1"/>
  <c r="DG87" i="1"/>
  <c r="DK87" i="1"/>
  <c r="CS85" i="1"/>
  <c r="CW85" i="1"/>
  <c r="DA85" i="1"/>
  <c r="DE85" i="1"/>
  <c r="DI85" i="1"/>
  <c r="CT78" i="1"/>
  <c r="CX78" i="1"/>
  <c r="DB78" i="1"/>
  <c r="DF78" i="1"/>
  <c r="DJ78" i="1"/>
  <c r="CU71" i="1"/>
  <c r="CY71" i="1"/>
  <c r="DC71" i="1"/>
  <c r="DG71" i="1"/>
  <c r="DK71" i="1"/>
  <c r="CS69" i="1"/>
  <c r="CW69" i="1"/>
  <c r="DA69" i="1"/>
  <c r="DE69" i="1"/>
  <c r="DI69" i="1"/>
  <c r="CT59" i="1"/>
  <c r="CX59" i="1"/>
  <c r="DB59" i="1"/>
  <c r="DF59" i="1"/>
  <c r="DJ59" i="1"/>
  <c r="CU59" i="1"/>
  <c r="CY59" i="1"/>
  <c r="DC59" i="1"/>
  <c r="DG59" i="1"/>
  <c r="DK59" i="1"/>
  <c r="DK93" i="1"/>
  <c r="DG93" i="1"/>
  <c r="DC93" i="1"/>
  <c r="CY93" i="1"/>
  <c r="DF87" i="1"/>
  <c r="DA87" i="1"/>
  <c r="CV87" i="1"/>
  <c r="DG85" i="1"/>
  <c r="DB85" i="1"/>
  <c r="CV85" i="1"/>
  <c r="CU83" i="1"/>
  <c r="CY83" i="1"/>
  <c r="DC83" i="1"/>
  <c r="DG83" i="1"/>
  <c r="DK83" i="1"/>
  <c r="CS81" i="1"/>
  <c r="CW81" i="1"/>
  <c r="DA81" i="1"/>
  <c r="DE81" i="1"/>
  <c r="DI81" i="1"/>
  <c r="DG78" i="1"/>
  <c r="DA78" i="1"/>
  <c r="CV78" i="1"/>
  <c r="CT74" i="1"/>
  <c r="CX74" i="1"/>
  <c r="DB74" i="1"/>
  <c r="DF74" i="1"/>
  <c r="DJ74" i="1"/>
  <c r="DF71" i="1"/>
  <c r="DA71" i="1"/>
  <c r="CV71" i="1"/>
  <c r="DG69" i="1"/>
  <c r="DB69" i="1"/>
  <c r="CV69" i="1"/>
  <c r="CU67" i="1"/>
  <c r="CY67" i="1"/>
  <c r="DC67" i="1"/>
  <c r="DG67" i="1"/>
  <c r="DK67" i="1"/>
  <c r="CS65" i="1"/>
  <c r="CW65" i="1"/>
  <c r="DA65" i="1"/>
  <c r="DE65" i="1"/>
  <c r="DI65" i="1"/>
  <c r="DE59" i="1"/>
  <c r="CW59" i="1"/>
  <c r="CS58" i="1"/>
  <c r="CW58" i="1"/>
  <c r="DA58" i="1"/>
  <c r="DE58" i="1"/>
  <c r="DI58" i="1"/>
  <c r="CT58" i="1"/>
  <c r="CX58" i="1"/>
  <c r="DB58" i="1"/>
  <c r="DF58" i="1"/>
  <c r="DJ58" i="1"/>
  <c r="CU49" i="1"/>
  <c r="CY49" i="1"/>
  <c r="DC49" i="1"/>
  <c r="DG49" i="1"/>
  <c r="DK49" i="1"/>
  <c r="CS49" i="1"/>
  <c r="CX49" i="1"/>
  <c r="DD49" i="1"/>
  <c r="DI49" i="1"/>
  <c r="CT49" i="1"/>
  <c r="CZ49" i="1"/>
  <c r="DE49" i="1"/>
  <c r="DJ49" i="1"/>
  <c r="CV49" i="1"/>
  <c r="DA49" i="1"/>
  <c r="DF49" i="1"/>
  <c r="DI61" i="1"/>
  <c r="DE61" i="1"/>
  <c r="DA61" i="1"/>
  <c r="CW61" i="1"/>
  <c r="DI57" i="1"/>
  <c r="DE57" i="1"/>
  <c r="DA57" i="1"/>
  <c r="CW57" i="1"/>
  <c r="DK55" i="1"/>
  <c r="DG55" i="1"/>
  <c r="DC55" i="1"/>
  <c r="CY55" i="1"/>
  <c r="DJ53" i="1"/>
  <c r="DE53" i="1"/>
  <c r="CZ53" i="1"/>
  <c r="CT53" i="1"/>
  <c r="CT52" i="1"/>
  <c r="CX52" i="1"/>
  <c r="DB52" i="1"/>
  <c r="DF52" i="1"/>
  <c r="DJ52" i="1"/>
  <c r="DK51" i="1"/>
  <c r="DF51" i="1"/>
  <c r="CZ51" i="1"/>
  <c r="CU51" i="1"/>
  <c r="DI48" i="1"/>
  <c r="DD48" i="1"/>
  <c r="CY48" i="1"/>
  <c r="CU45" i="1"/>
  <c r="CY45" i="1"/>
  <c r="DC45" i="1"/>
  <c r="DG45" i="1"/>
  <c r="DK45" i="1"/>
  <c r="DK44" i="1"/>
  <c r="DE44" i="1"/>
  <c r="CZ44" i="1"/>
  <c r="CU44" i="1"/>
  <c r="CS43" i="1"/>
  <c r="CW43" i="1"/>
  <c r="DA43" i="1"/>
  <c r="DE43" i="1"/>
  <c r="DI43" i="1"/>
  <c r="DI41" i="1"/>
  <c r="DD41" i="1"/>
  <c r="CX41" i="1"/>
  <c r="DJ39" i="1"/>
  <c r="DD39" i="1"/>
  <c r="CY39" i="1"/>
  <c r="DJ36" i="1"/>
  <c r="DC36" i="1"/>
  <c r="CV36" i="1"/>
  <c r="CT34" i="1"/>
  <c r="CX34" i="1"/>
  <c r="DB34" i="1"/>
  <c r="DF34" i="1"/>
  <c r="DJ34" i="1"/>
  <c r="CU34" i="1"/>
  <c r="CY34" i="1"/>
  <c r="DC34" i="1"/>
  <c r="DG34" i="1"/>
  <c r="DK34" i="1"/>
  <c r="CV34" i="1"/>
  <c r="DD34" i="1"/>
  <c r="CT30" i="1"/>
  <c r="CX30" i="1"/>
  <c r="DB30" i="1"/>
  <c r="DF30" i="1"/>
  <c r="DJ30" i="1"/>
  <c r="CU30" i="1"/>
  <c r="CY30" i="1"/>
  <c r="DC30" i="1"/>
  <c r="DG30" i="1"/>
  <c r="DK30" i="1"/>
  <c r="CW30" i="1"/>
  <c r="DE30" i="1"/>
  <c r="CS30" i="1"/>
  <c r="DA30" i="1"/>
  <c r="DI30" i="1"/>
  <c r="CS55" i="1"/>
  <c r="CW55" i="1"/>
  <c r="DI53" i="1"/>
  <c r="DD53" i="1"/>
  <c r="CX53" i="1"/>
  <c r="DJ51" i="1"/>
  <c r="DD51" i="1"/>
  <c r="CY51" i="1"/>
  <c r="CT48" i="1"/>
  <c r="CX48" i="1"/>
  <c r="DB48" i="1"/>
  <c r="DF48" i="1"/>
  <c r="DJ48" i="1"/>
  <c r="DI44" i="1"/>
  <c r="DD44" i="1"/>
  <c r="CY44" i="1"/>
  <c r="CU41" i="1"/>
  <c r="CY41" i="1"/>
  <c r="DC41" i="1"/>
  <c r="DG41" i="1"/>
  <c r="DK41" i="1"/>
  <c r="CS39" i="1"/>
  <c r="CW39" i="1"/>
  <c r="DA39" i="1"/>
  <c r="DE39" i="1"/>
  <c r="DI39" i="1"/>
  <c r="DH36" i="1"/>
  <c r="DB36" i="1"/>
  <c r="CU53" i="1"/>
  <c r="CY53" i="1"/>
  <c r="DC53" i="1"/>
  <c r="DG53" i="1"/>
  <c r="DK53" i="1"/>
  <c r="CS51" i="1"/>
  <c r="CW51" i="1"/>
  <c r="DA51" i="1"/>
  <c r="DE51" i="1"/>
  <c r="DI51" i="1"/>
  <c r="CT44" i="1"/>
  <c r="CX44" i="1"/>
  <c r="DB44" i="1"/>
  <c r="DF44" i="1"/>
  <c r="DJ44" i="1"/>
  <c r="CS36" i="1"/>
  <c r="CW36" i="1"/>
  <c r="DA36" i="1"/>
  <c r="DE36" i="1"/>
  <c r="DI36" i="1"/>
  <c r="CU36" i="1"/>
  <c r="CZ36" i="1"/>
  <c r="DF36" i="1"/>
  <c r="DK36" i="1"/>
  <c r="CT37" i="1"/>
  <c r="CX37" i="1"/>
  <c r="DB37" i="1"/>
  <c r="DD29" i="1"/>
  <c r="CT26" i="1"/>
  <c r="CX26" i="1"/>
  <c r="DB26" i="1"/>
  <c r="DF26" i="1"/>
  <c r="DJ26" i="1"/>
  <c r="CU26" i="1"/>
  <c r="CY26" i="1"/>
  <c r="DC26" i="1"/>
  <c r="DG26" i="1"/>
  <c r="DK26" i="1"/>
  <c r="DK25" i="1"/>
  <c r="DC25" i="1"/>
  <c r="CS25" i="1"/>
  <c r="CW25" i="1"/>
  <c r="DA25" i="1"/>
  <c r="DE25" i="1"/>
  <c r="DI25" i="1"/>
  <c r="CT25" i="1"/>
  <c r="CX25" i="1"/>
  <c r="DB25" i="1"/>
  <c r="DF25" i="1"/>
  <c r="DJ25" i="1"/>
  <c r="CS29" i="1"/>
  <c r="CW29" i="1"/>
  <c r="DA29" i="1"/>
  <c r="DE29" i="1"/>
  <c r="DI29" i="1"/>
  <c r="CT29" i="1"/>
  <c r="CX29" i="1"/>
  <c r="DB29" i="1"/>
  <c r="DF29" i="1"/>
  <c r="DJ29" i="1"/>
  <c r="DG25" i="1"/>
  <c r="CY25" i="1"/>
  <c r="DI32" i="1"/>
  <c r="DE32" i="1"/>
  <c r="DA32" i="1"/>
  <c r="CW32" i="1"/>
  <c r="DI28" i="1"/>
  <c r="DE28" i="1"/>
  <c r="DA28" i="1"/>
  <c r="CW28" i="1"/>
  <c r="DI24" i="1"/>
  <c r="DE24" i="1"/>
  <c r="DA24" i="1"/>
  <c r="CW24" i="1"/>
  <c r="EO24" i="1" l="1"/>
  <c r="EO26" i="1"/>
  <c r="EO25" i="1"/>
  <c r="EO23" i="1"/>
  <c r="DP22" i="1"/>
  <c r="DP18" i="1"/>
  <c r="DP20" i="1"/>
  <c r="DP26" i="1"/>
  <c r="DP25" i="1"/>
  <c r="DP24" i="1"/>
  <c r="DP19" i="1"/>
  <c r="DP21" i="1"/>
  <c r="DP23" i="1"/>
  <c r="P2" i="7"/>
  <c r="DP17" i="1"/>
  <c r="EO213" i="1"/>
  <c r="EO212" i="1"/>
  <c r="EO214" i="1"/>
  <c r="FC214" i="1" s="1"/>
  <c r="DP214" i="1"/>
  <c r="DZ214" i="1" s="1"/>
  <c r="DP213" i="1"/>
  <c r="DP212" i="1"/>
  <c r="DP16" i="1"/>
  <c r="DW16" i="1" s="1"/>
  <c r="DB23" i="1"/>
  <c r="BU134" i="1"/>
  <c r="GF10" i="1"/>
  <c r="GF9" i="1" s="1"/>
  <c r="CS214" i="1"/>
  <c r="CT214" i="1"/>
  <c r="CV214" i="1"/>
  <c r="CZ214" i="1"/>
  <c r="DF23" i="1"/>
  <c r="DG23" i="1"/>
  <c r="CW23" i="1"/>
  <c r="DJ23" i="1"/>
  <c r="CU23" i="1"/>
  <c r="DE23" i="1"/>
  <c r="CX23" i="1"/>
  <c r="CV23" i="1"/>
  <c r="CT23" i="1"/>
  <c r="DJ214" i="1"/>
  <c r="DD214" i="1"/>
  <c r="DE214" i="1"/>
  <c r="CX214" i="1"/>
  <c r="DI214" i="1"/>
  <c r="DI23" i="1"/>
  <c r="DK23" i="1"/>
  <c r="DH23" i="1"/>
  <c r="DD23" i="1"/>
  <c r="DC23" i="1"/>
  <c r="CZ23" i="1"/>
  <c r="CY23" i="1"/>
  <c r="CW214" i="1"/>
  <c r="DC214" i="1"/>
  <c r="DA214" i="1"/>
  <c r="DF214" i="1"/>
  <c r="DK214" i="1"/>
  <c r="DH214" i="1"/>
  <c r="DG214" i="1"/>
  <c r="DB214" i="1"/>
  <c r="CY214" i="1"/>
  <c r="CH10" i="1"/>
  <c r="EY23" i="1" l="1"/>
  <c r="EV23" i="1"/>
  <c r="ES23" i="1"/>
  <c r="FI23" i="1"/>
  <c r="FF23" i="1"/>
  <c r="FH23" i="1"/>
  <c r="FC23" i="1"/>
  <c r="EZ23" i="1"/>
  <c r="EW23" i="1"/>
  <c r="ET23" i="1"/>
  <c r="FJ23" i="1"/>
  <c r="ER23" i="1"/>
  <c r="FB23" i="1"/>
  <c r="EQ23" i="1"/>
  <c r="FG23" i="1"/>
  <c r="FD23" i="1"/>
  <c r="FA23" i="1"/>
  <c r="EX23" i="1"/>
  <c r="EU23" i="1"/>
  <c r="FE23" i="1"/>
  <c r="EY25" i="1"/>
  <c r="ER25" i="1"/>
  <c r="FH25" i="1"/>
  <c r="FA25" i="1"/>
  <c r="FJ25" i="1"/>
  <c r="FC25" i="1"/>
  <c r="EV25" i="1"/>
  <c r="EX25" i="1"/>
  <c r="FE25" i="1"/>
  <c r="ET25" i="1"/>
  <c r="EQ25" i="1"/>
  <c r="FG25" i="1"/>
  <c r="EZ25" i="1"/>
  <c r="ES25" i="1"/>
  <c r="FI25" i="1"/>
  <c r="EU25" i="1"/>
  <c r="FF25" i="1"/>
  <c r="FD25" i="1"/>
  <c r="EW25" i="1"/>
  <c r="FB25" i="1"/>
  <c r="FC26" i="1"/>
  <c r="EV26" i="1"/>
  <c r="EX26" i="1"/>
  <c r="FA26" i="1"/>
  <c r="ET26" i="1"/>
  <c r="EW26" i="1"/>
  <c r="EQ26" i="1"/>
  <c r="FG26" i="1"/>
  <c r="EZ26" i="1"/>
  <c r="FJ26" i="1"/>
  <c r="FE26" i="1"/>
  <c r="FH26" i="1"/>
  <c r="EU26" i="1"/>
  <c r="FF26" i="1"/>
  <c r="FD26" i="1"/>
  <c r="ES26" i="1"/>
  <c r="FI26" i="1"/>
  <c r="ER26" i="1"/>
  <c r="FB26" i="1"/>
  <c r="EY26" i="1"/>
  <c r="EC214" i="1"/>
  <c r="DV214" i="1"/>
  <c r="DZ25" i="1"/>
  <c r="DS25" i="1"/>
  <c r="EH25" i="1"/>
  <c r="DQ25" i="1"/>
  <c r="DV25" i="1"/>
  <c r="EE25" i="1"/>
  <c r="EI25" i="1"/>
  <c r="DR25" i="1"/>
  <c r="DT25" i="1"/>
  <c r="EB25" i="1"/>
  <c r="EG25" i="1"/>
  <c r="EA25" i="1"/>
  <c r="ED25" i="1"/>
  <c r="DX25" i="1"/>
  <c r="DY25" i="1"/>
  <c r="DU25" i="1"/>
  <c r="DW25" i="1"/>
  <c r="EC25" i="1"/>
  <c r="EF25" i="1"/>
  <c r="DW214" i="1"/>
  <c r="EG26" i="1"/>
  <c r="ED26" i="1"/>
  <c r="EA26" i="1"/>
  <c r="EB26" i="1"/>
  <c r="DQ26" i="1"/>
  <c r="DZ26" i="1"/>
  <c r="DW26" i="1"/>
  <c r="DX26" i="1"/>
  <c r="DR26" i="1"/>
  <c r="EH26" i="1"/>
  <c r="EE26" i="1"/>
  <c r="DU26" i="1"/>
  <c r="EF26" i="1"/>
  <c r="DY26" i="1"/>
  <c r="DV26" i="1"/>
  <c r="DS26" i="1"/>
  <c r="EI26" i="1"/>
  <c r="EC26" i="1"/>
  <c r="DT26" i="1"/>
  <c r="DR24" i="1"/>
  <c r="EF24" i="1"/>
  <c r="DV24" i="1"/>
  <c r="ED24" i="1"/>
  <c r="EE24" i="1"/>
  <c r="DY24" i="1"/>
  <c r="DZ24" i="1"/>
  <c r="DW24" i="1"/>
  <c r="EC24" i="1"/>
  <c r="EB24" i="1"/>
  <c r="DQ24" i="1"/>
  <c r="EI24" i="1"/>
  <c r="DU24" i="1"/>
  <c r="EA24" i="1"/>
  <c r="DS24" i="1"/>
  <c r="DT24" i="1"/>
  <c r="EH24" i="1"/>
  <c r="EG24" i="1"/>
  <c r="DX24" i="1"/>
  <c r="EE214" i="1"/>
  <c r="DU214" i="1"/>
  <c r="DT214" i="1"/>
  <c r="EA214" i="1"/>
  <c r="DR214" i="1"/>
  <c r="DX214" i="1"/>
  <c r="EF214" i="1"/>
  <c r="EG214" i="1"/>
  <c r="FG214" i="1"/>
  <c r="EX214" i="1"/>
  <c r="EW214" i="1"/>
  <c r="FI214" i="1"/>
  <c r="FJ214" i="1"/>
  <c r="FF214" i="1"/>
  <c r="FD214" i="1"/>
  <c r="EU214" i="1"/>
  <c r="FE214" i="1"/>
  <c r="EZ214" i="1"/>
  <c r="EV214" i="1"/>
  <c r="FB214" i="1"/>
  <c r="ER214" i="1"/>
  <c r="EY214" i="1"/>
  <c r="ET214" i="1"/>
  <c r="EQ214" i="1"/>
  <c r="FA214" i="1"/>
  <c r="FH214" i="1"/>
  <c r="ES214" i="1"/>
  <c r="EY212" i="1"/>
  <c r="ET212" i="1"/>
  <c r="FD212" i="1"/>
  <c r="EW212" i="1"/>
  <c r="EX212" i="1"/>
  <c r="FC212" i="1"/>
  <c r="FF212" i="1"/>
  <c r="FH212" i="1"/>
  <c r="FA212" i="1"/>
  <c r="FJ212" i="1"/>
  <c r="EQ212" i="1"/>
  <c r="FG212" i="1"/>
  <c r="ER212" i="1"/>
  <c r="FB212" i="1"/>
  <c r="FE212" i="1"/>
  <c r="EZ212" i="1"/>
  <c r="ES212" i="1"/>
  <c r="FI212" i="1"/>
  <c r="EU212" i="1"/>
  <c r="EV212" i="1"/>
  <c r="EU213" i="1"/>
  <c r="EW213" i="1"/>
  <c r="ER213" i="1"/>
  <c r="FH213" i="1"/>
  <c r="FF213" i="1"/>
  <c r="EY213" i="1"/>
  <c r="FE213" i="1"/>
  <c r="EV213" i="1"/>
  <c r="FA213" i="1"/>
  <c r="ES213" i="1"/>
  <c r="FC213" i="1"/>
  <c r="ET213" i="1"/>
  <c r="EZ213" i="1"/>
  <c r="FI213" i="1"/>
  <c r="FB213" i="1"/>
  <c r="EQ213" i="1"/>
  <c r="FG213" i="1"/>
  <c r="FJ213" i="1"/>
  <c r="FD213" i="1"/>
  <c r="EX213" i="1"/>
  <c r="EH214" i="1"/>
  <c r="EI214" i="1"/>
  <c r="ED214" i="1"/>
  <c r="DY214" i="1"/>
  <c r="DQ214" i="1"/>
  <c r="EB214" i="1"/>
  <c r="DS214" i="1"/>
  <c r="EF212" i="1"/>
  <c r="EC212" i="1"/>
  <c r="DZ212" i="1"/>
  <c r="DX212" i="1"/>
  <c r="EB212" i="1"/>
  <c r="DV212" i="1"/>
  <c r="ED212" i="1"/>
  <c r="EA212" i="1"/>
  <c r="DQ212" i="1"/>
  <c r="EG212" i="1"/>
  <c r="DT212" i="1"/>
  <c r="DS212" i="1"/>
  <c r="DW212" i="1"/>
  <c r="EE212" i="1"/>
  <c r="EH212" i="1"/>
  <c r="DU212" i="1"/>
  <c r="EI212" i="1"/>
  <c r="DR212" i="1"/>
  <c r="DY212" i="1"/>
  <c r="DR213" i="1"/>
  <c r="EG213" i="1"/>
  <c r="DQ213" i="1"/>
  <c r="EA213" i="1"/>
  <c r="DV213" i="1"/>
  <c r="DX213" i="1"/>
  <c r="EE213" i="1"/>
  <c r="DZ213" i="1"/>
  <c r="EC213" i="1"/>
  <c r="DW213" i="1"/>
  <c r="EF213" i="1"/>
  <c r="DU213" i="1"/>
  <c r="EB213" i="1"/>
  <c r="DT213" i="1"/>
  <c r="DY213" i="1"/>
  <c r="EI213" i="1"/>
  <c r="DS213" i="1"/>
  <c r="EH213" i="1"/>
  <c r="ED213" i="1"/>
  <c r="DS16" i="1"/>
  <c r="DV16" i="1"/>
  <c r="EB16" i="1"/>
  <c r="DY16" i="1"/>
  <c r="DX16" i="1"/>
  <c r="DU16" i="1"/>
  <c r="EI16" i="1"/>
  <c r="DR16" i="1"/>
  <c r="EE16" i="1"/>
  <c r="EG16" i="1"/>
  <c r="EH16" i="1"/>
  <c r="DQ16" i="1"/>
  <c r="DT16" i="1"/>
  <c r="EA16" i="1"/>
  <c r="EC16" i="1"/>
  <c r="ED16" i="1"/>
  <c r="EF16" i="1"/>
  <c r="DZ16" i="1"/>
  <c r="GG10" i="1"/>
  <c r="GG9" i="1" s="1"/>
  <c r="DX23" i="1"/>
  <c r="DQ23" i="1"/>
  <c r="EG23" i="1"/>
  <c r="ED23" i="1"/>
  <c r="DW23" i="1"/>
  <c r="EA23" i="1"/>
  <c r="DU23" i="1"/>
  <c r="DR23" i="1"/>
  <c r="EH23" i="1"/>
  <c r="EE23" i="1"/>
  <c r="DS23" i="1"/>
  <c r="DY23" i="1"/>
  <c r="DV23" i="1"/>
  <c r="DT23" i="1"/>
  <c r="EF23" i="1"/>
  <c r="EI23" i="1"/>
  <c r="EC23" i="1"/>
  <c r="DZ23" i="1"/>
  <c r="EB23" i="1"/>
  <c r="H42" i="2"/>
  <c r="BU74" i="1"/>
  <c r="V12" i="1"/>
  <c r="BH78" i="1" s="1"/>
  <c r="CA22" i="1"/>
  <c r="EO22" i="1" s="1"/>
  <c r="CA21" i="1"/>
  <c r="CA20" i="1"/>
  <c r="CC20" i="1" s="1"/>
  <c r="M5" i="7" s="1"/>
  <c r="CA19" i="1"/>
  <c r="EO19" i="1" s="1"/>
  <c r="CA18" i="1"/>
  <c r="CA17" i="1"/>
  <c r="EO17" i="1" s="1"/>
  <c r="J3" i="6"/>
  <c r="CB21" i="1" l="1"/>
  <c r="L6" i="7" s="1"/>
  <c r="EO21" i="1"/>
  <c r="EO20" i="1"/>
  <c r="CE20" i="1"/>
  <c r="O5" i="7" s="1"/>
  <c r="CE18" i="1"/>
  <c r="O3" i="7" s="1"/>
  <c r="EO18" i="1"/>
  <c r="CD17" i="1"/>
  <c r="N2" i="7" s="1"/>
  <c r="CE17" i="1"/>
  <c r="O2" i="7" s="1"/>
  <c r="O62" i="6"/>
  <c r="I42" i="2"/>
  <c r="GH10" i="1"/>
  <c r="GH9" i="1" s="1"/>
  <c r="CB19" i="1"/>
  <c r="L4" i="7" s="1"/>
  <c r="CE19" i="1"/>
  <c r="O4" i="7" s="1"/>
  <c r="CD19" i="1"/>
  <c r="N4" i="7" s="1"/>
  <c r="CC19" i="1"/>
  <c r="M4" i="7" s="1"/>
  <c r="CD20" i="1"/>
  <c r="N5" i="7" s="1"/>
  <c r="CB20" i="1"/>
  <c r="L5" i="7" s="1"/>
  <c r="CB17" i="1"/>
  <c r="L2" i="7" s="1"/>
  <c r="CC17" i="1"/>
  <c r="M2" i="7" s="1"/>
  <c r="CD18" i="1"/>
  <c r="N3" i="7" s="1"/>
  <c r="CB18" i="1"/>
  <c r="L3" i="7" s="1"/>
  <c r="CC18" i="1"/>
  <c r="M3" i="7" s="1"/>
  <c r="CC22" i="1"/>
  <c r="CB22" i="1"/>
  <c r="L7" i="7" s="1"/>
  <c r="BU78" i="1"/>
  <c r="I16" i="2" s="1"/>
  <c r="H16" i="2"/>
  <c r="CP17" i="1"/>
  <c r="CP22" i="1"/>
  <c r="CP19" i="1"/>
  <c r="CQ19" i="1" s="1"/>
  <c r="CR19" i="1" s="1"/>
  <c r="CP16" i="1"/>
  <c r="CQ16" i="1" s="1"/>
  <c r="CR16" i="1" s="1"/>
  <c r="CA16" i="1"/>
  <c r="EO16" i="1" s="1"/>
  <c r="CP20" i="1"/>
  <c r="CP21" i="1"/>
  <c r="CP18" i="1"/>
  <c r="T12" i="1"/>
  <c r="BH76" i="1" s="1"/>
  <c r="N11" i="6"/>
  <c r="N10" i="6"/>
  <c r="N9" i="6"/>
  <c r="N8" i="6"/>
  <c r="I9" i="6"/>
  <c r="I8" i="6"/>
  <c r="I11" i="6"/>
  <c r="FC21" i="1" l="1"/>
  <c r="EZ21" i="1"/>
  <c r="EW21" i="1"/>
  <c r="ET21" i="1"/>
  <c r="FJ21" i="1"/>
  <c r="EQ21" i="1"/>
  <c r="FG21" i="1"/>
  <c r="FD21" i="1"/>
  <c r="FA21" i="1"/>
  <c r="EX21" i="1"/>
  <c r="EU21" i="1"/>
  <c r="ER21" i="1"/>
  <c r="FH21" i="1"/>
  <c r="FE21" i="1"/>
  <c r="FB21" i="1"/>
  <c r="EY21" i="1"/>
  <c r="EV21" i="1"/>
  <c r="ES21" i="1"/>
  <c r="FI21" i="1"/>
  <c r="FF21" i="1"/>
  <c r="EY20" i="1"/>
  <c r="EV20" i="1"/>
  <c r="ES20" i="1"/>
  <c r="FI20" i="1"/>
  <c r="FF20" i="1"/>
  <c r="FC20" i="1"/>
  <c r="EZ20" i="1"/>
  <c r="EW20" i="1"/>
  <c r="ET20" i="1"/>
  <c r="FJ20" i="1"/>
  <c r="EU20" i="1"/>
  <c r="ER20" i="1"/>
  <c r="FH20" i="1"/>
  <c r="FE20" i="1"/>
  <c r="FB20" i="1"/>
  <c r="EQ20" i="1"/>
  <c r="FG20" i="1"/>
  <c r="FD20" i="1"/>
  <c r="FA20" i="1"/>
  <c r="EX20" i="1"/>
  <c r="FC19" i="1"/>
  <c r="EZ19" i="1"/>
  <c r="EW19" i="1"/>
  <c r="ET19" i="1"/>
  <c r="FJ19" i="1"/>
  <c r="ES19" i="1"/>
  <c r="EQ19" i="1"/>
  <c r="FG19" i="1"/>
  <c r="FD19" i="1"/>
  <c r="FA19" i="1"/>
  <c r="EX19" i="1"/>
  <c r="EV19" i="1"/>
  <c r="EU19" i="1"/>
  <c r="ER19" i="1"/>
  <c r="FH19" i="1"/>
  <c r="FE19" i="1"/>
  <c r="FB19" i="1"/>
  <c r="EY19" i="1"/>
  <c r="FI19" i="1"/>
  <c r="FF19" i="1"/>
  <c r="B62" i="6"/>
  <c r="Q62" i="6"/>
  <c r="O60" i="6"/>
  <c r="EW16" i="1"/>
  <c r="CC16" i="1"/>
  <c r="M1" i="7" s="1"/>
  <c r="GI10" i="1"/>
  <c r="GI9" i="1" s="1"/>
  <c r="AU37" i="1" s="1"/>
  <c r="BU76" i="1"/>
  <c r="H44" i="2"/>
  <c r="EC22" i="1"/>
  <c r="DX22" i="1"/>
  <c r="ED22" i="1"/>
  <c r="EA22" i="1"/>
  <c r="DY22" i="1"/>
  <c r="DU22" i="1"/>
  <c r="EH22" i="1"/>
  <c r="EE22" i="1"/>
  <c r="EG22" i="1"/>
  <c r="DV22" i="1"/>
  <c r="DW22" i="1"/>
  <c r="EB22" i="1"/>
  <c r="DR22" i="1"/>
  <c r="DS22" i="1"/>
  <c r="DQ22" i="1"/>
  <c r="EF22" i="1"/>
  <c r="EI22" i="1"/>
  <c r="DT22" i="1"/>
  <c r="DZ22" i="1"/>
  <c r="EF21" i="1"/>
  <c r="DQ21" i="1"/>
  <c r="DR21" i="1"/>
  <c r="DT21" i="1"/>
  <c r="EA21" i="1"/>
  <c r="DS21" i="1"/>
  <c r="DU21" i="1"/>
  <c r="DX21" i="1"/>
  <c r="DY21" i="1"/>
  <c r="EG21" i="1"/>
  <c r="DW21" i="1"/>
  <c r="EH21" i="1"/>
  <c r="EE21" i="1"/>
  <c r="DZ21" i="1"/>
  <c r="EB21" i="1"/>
  <c r="EC21" i="1"/>
  <c r="ED21" i="1"/>
  <c r="DV21" i="1"/>
  <c r="EI21" i="1"/>
  <c r="DY20" i="1"/>
  <c r="DU20" i="1"/>
  <c r="EB20" i="1"/>
  <c r="EI20" i="1"/>
  <c r="DS20" i="1"/>
  <c r="ED20" i="1"/>
  <c r="DX20" i="1"/>
  <c r="EE20" i="1"/>
  <c r="EG20" i="1"/>
  <c r="DR20" i="1"/>
  <c r="DV20" i="1"/>
  <c r="DT20" i="1"/>
  <c r="EA20" i="1"/>
  <c r="EH20" i="1"/>
  <c r="DZ20" i="1"/>
  <c r="EC20" i="1"/>
  <c r="EF20" i="1"/>
  <c r="DQ20" i="1"/>
  <c r="DW20" i="1"/>
  <c r="EB19" i="1"/>
  <c r="DX19" i="1"/>
  <c r="DY19" i="1"/>
  <c r="DV19" i="1"/>
  <c r="EF19" i="1"/>
  <c r="EA19" i="1"/>
  <c r="DW19" i="1"/>
  <c r="DS19" i="1"/>
  <c r="EC19" i="1"/>
  <c r="DZ19" i="1"/>
  <c r="DT19" i="1"/>
  <c r="DU19" i="1"/>
  <c r="EH19" i="1"/>
  <c r="EI19" i="1"/>
  <c r="EE19" i="1"/>
  <c r="DQ19" i="1"/>
  <c r="EG19" i="1"/>
  <c r="ED19" i="1"/>
  <c r="DR19" i="1"/>
  <c r="DY18" i="1"/>
  <c r="EB18" i="1"/>
  <c r="EG18" i="1"/>
  <c r="DZ18" i="1"/>
  <c r="DW18" i="1"/>
  <c r="DX18" i="1"/>
  <c r="DV18" i="1"/>
  <c r="EI18" i="1"/>
  <c r="DT18" i="1"/>
  <c r="ED18" i="1"/>
  <c r="EA18" i="1"/>
  <c r="EC18" i="1"/>
  <c r="DS18" i="1"/>
  <c r="EF18" i="1"/>
  <c r="DR18" i="1"/>
  <c r="EH18" i="1"/>
  <c r="EE18" i="1"/>
  <c r="DU18" i="1"/>
  <c r="DQ18" i="1"/>
  <c r="CQ18" i="1"/>
  <c r="CR18" i="1" s="1"/>
  <c r="CU18" i="1" s="1"/>
  <c r="DS17" i="1"/>
  <c r="EG17" i="1"/>
  <c r="EH17" i="1"/>
  <c r="DU17" i="1"/>
  <c r="EI17" i="1"/>
  <c r="EB17" i="1"/>
  <c r="ED17" i="1"/>
  <c r="DW17" i="1"/>
  <c r="DQ17" i="1"/>
  <c r="DR17" i="1"/>
  <c r="DT17" i="1"/>
  <c r="DZ17" i="1"/>
  <c r="EE17" i="1"/>
  <c r="EC17" i="1"/>
  <c r="DV17" i="1"/>
  <c r="DX17" i="1"/>
  <c r="DY17" i="1"/>
  <c r="EF17" i="1"/>
  <c r="EA17" i="1"/>
  <c r="CE16" i="1"/>
  <c r="O1" i="7" s="1"/>
  <c r="CQ20" i="1"/>
  <c r="CR20" i="1" s="1"/>
  <c r="DC20" i="1" s="1"/>
  <c r="CQ17" i="1"/>
  <c r="CR17" i="1" s="1"/>
  <c r="DI17" i="1" s="1"/>
  <c r="CQ21" i="1"/>
  <c r="CR21" i="1" s="1"/>
  <c r="DH21" i="1" s="1"/>
  <c r="CQ22" i="1"/>
  <c r="CR22" i="1" s="1"/>
  <c r="DA22" i="1" s="1"/>
  <c r="CT16" i="1"/>
  <c r="CX16" i="1"/>
  <c r="DB16" i="1"/>
  <c r="DF16" i="1"/>
  <c r="DJ16" i="1"/>
  <c r="DA16" i="1"/>
  <c r="CU16" i="1"/>
  <c r="CY16" i="1"/>
  <c r="DC16" i="1"/>
  <c r="DG16" i="1"/>
  <c r="DK16" i="1"/>
  <c r="DE16" i="1"/>
  <c r="CV16" i="1"/>
  <c r="CZ16" i="1"/>
  <c r="DD16" i="1"/>
  <c r="DH16" i="1"/>
  <c r="CS16" i="1"/>
  <c r="CW16" i="1"/>
  <c r="DI16" i="1"/>
  <c r="DB19" i="1"/>
  <c r="DC19" i="1"/>
  <c r="CZ19" i="1"/>
  <c r="CW19" i="1"/>
  <c r="DF19" i="1"/>
  <c r="DG19" i="1"/>
  <c r="DA19" i="1"/>
  <c r="CT19" i="1"/>
  <c r="DD19" i="1"/>
  <c r="CU19" i="1"/>
  <c r="DK19" i="1"/>
  <c r="DH19" i="1"/>
  <c r="DE19" i="1"/>
  <c r="DJ19" i="1"/>
  <c r="CY19" i="1"/>
  <c r="CV19" i="1"/>
  <c r="CS19" i="1"/>
  <c r="DI19" i="1"/>
  <c r="CX19" i="1"/>
  <c r="CD16" i="1"/>
  <c r="N1" i="7" s="1"/>
  <c r="CB16" i="1"/>
  <c r="L1" i="7" s="1"/>
  <c r="P138" i="6"/>
  <c r="EY17" i="1" l="1"/>
  <c r="ER17" i="1"/>
  <c r="FH17" i="1"/>
  <c r="EW17" i="1"/>
  <c r="FF17" i="1"/>
  <c r="FC17" i="1"/>
  <c r="EV17" i="1"/>
  <c r="FB17" i="1"/>
  <c r="FA17" i="1"/>
  <c r="ET17" i="1"/>
  <c r="FD17" i="1"/>
  <c r="EQ17" i="1"/>
  <c r="FG17" i="1"/>
  <c r="EZ17" i="1"/>
  <c r="FJ17" i="1"/>
  <c r="FE17" i="1"/>
  <c r="EU17" i="1"/>
  <c r="EX17" i="1"/>
  <c r="ES17" i="1"/>
  <c r="FI17" i="1"/>
  <c r="FC18" i="1"/>
  <c r="EZ18" i="1"/>
  <c r="EW18" i="1"/>
  <c r="ET18" i="1"/>
  <c r="FJ18" i="1"/>
  <c r="ES18" i="1"/>
  <c r="EQ18" i="1"/>
  <c r="FG18" i="1"/>
  <c r="FD18" i="1"/>
  <c r="FA18" i="1"/>
  <c r="EX18" i="1"/>
  <c r="EV18" i="1"/>
  <c r="EU18" i="1"/>
  <c r="ER18" i="1"/>
  <c r="FH18" i="1"/>
  <c r="FE18" i="1"/>
  <c r="FB18" i="1"/>
  <c r="EY18" i="1"/>
  <c r="FI18" i="1"/>
  <c r="FF18" i="1"/>
  <c r="EX16" i="1"/>
  <c r="EV16" i="1"/>
  <c r="EZ16" i="1"/>
  <c r="EY16" i="1"/>
  <c r="FB16" i="1"/>
  <c r="FA16" i="1"/>
  <c r="FD16" i="1"/>
  <c r="FC16" i="1"/>
  <c r="FF16" i="1"/>
  <c r="FE16" i="1"/>
  <c r="FH16" i="1"/>
  <c r="FG16" i="1"/>
  <c r="FJ16" i="1"/>
  <c r="FI16" i="1"/>
  <c r="ET16" i="1"/>
  <c r="EU16" i="1"/>
  <c r="ER16" i="1"/>
  <c r="ES16" i="1"/>
  <c r="EQ16" i="1"/>
  <c r="R62" i="6"/>
  <c r="I44" i="2"/>
  <c r="B60" i="6"/>
  <c r="Q60" i="6"/>
  <c r="DT10" i="1"/>
  <c r="DU10" i="1"/>
  <c r="DD18" i="1"/>
  <c r="DG18" i="1"/>
  <c r="DC18" i="1"/>
  <c r="CY18" i="1"/>
  <c r="CX18" i="1"/>
  <c r="CS18" i="1"/>
  <c r="DJ18" i="1"/>
  <c r="DF18" i="1"/>
  <c r="DH18" i="1"/>
  <c r="DE18" i="1"/>
  <c r="DI18" i="1"/>
  <c r="DB18" i="1"/>
  <c r="DA18" i="1"/>
  <c r="CW18" i="1"/>
  <c r="CT18" i="1"/>
  <c r="DK18" i="1"/>
  <c r="CZ18" i="1"/>
  <c r="CV18" i="1"/>
  <c r="DQ10" i="1"/>
  <c r="DR10" i="1"/>
  <c r="DV10" i="1"/>
  <c r="DS10" i="1"/>
  <c r="CV21" i="1"/>
  <c r="CV17" i="1"/>
  <c r="DF17" i="1"/>
  <c r="CU17" i="1"/>
  <c r="DA17" i="1"/>
  <c r="CZ17" i="1"/>
  <c r="DB17" i="1"/>
  <c r="DG17" i="1"/>
  <c r="CS17" i="1"/>
  <c r="CT20" i="1"/>
  <c r="DH17" i="1"/>
  <c r="CT17" i="1"/>
  <c r="DH20" i="1"/>
  <c r="DE17" i="1"/>
  <c r="CX17" i="1"/>
  <c r="DJ17" i="1"/>
  <c r="DC17" i="1"/>
  <c r="CY17" i="1"/>
  <c r="DK17" i="1"/>
  <c r="DD17" i="1"/>
  <c r="CW17" i="1"/>
  <c r="CU21" i="1"/>
  <c r="DF21" i="1"/>
  <c r="CS20" i="1"/>
  <c r="DI20" i="1"/>
  <c r="CU20" i="1"/>
  <c r="CX20" i="1"/>
  <c r="DF20" i="1"/>
  <c r="DK20" i="1"/>
  <c r="DJ20" i="1"/>
  <c r="DE20" i="1"/>
  <c r="DA20" i="1"/>
  <c r="CW20" i="1"/>
  <c r="CV20" i="1"/>
  <c r="DG20" i="1"/>
  <c r="CY20" i="1"/>
  <c r="DC21" i="1"/>
  <c r="DD20" i="1"/>
  <c r="CZ20" i="1"/>
  <c r="DB20" i="1"/>
  <c r="DW10" i="1"/>
  <c r="CX21" i="1"/>
  <c r="CY21" i="1"/>
  <c r="DJ21" i="1"/>
  <c r="CZ21" i="1"/>
  <c r="CT21" i="1"/>
  <c r="DB21" i="1"/>
  <c r="DC22" i="1"/>
  <c r="DB22" i="1"/>
  <c r="DD22" i="1"/>
  <c r="CW22" i="1"/>
  <c r="DE22" i="1"/>
  <c r="DF22" i="1"/>
  <c r="CX22" i="1"/>
  <c r="DG22" i="1"/>
  <c r="DI22" i="1"/>
  <c r="DA21" i="1"/>
  <c r="CW21" i="1"/>
  <c r="CS21" i="1"/>
  <c r="DE21" i="1"/>
  <c r="DK22" i="1"/>
  <c r="CV22" i="1"/>
  <c r="DH22" i="1"/>
  <c r="DJ22" i="1"/>
  <c r="CS22" i="1"/>
  <c r="DK21" i="1"/>
  <c r="DG21" i="1"/>
  <c r="DI21" i="1"/>
  <c r="DD21" i="1"/>
  <c r="CZ22" i="1"/>
  <c r="CY22" i="1"/>
  <c r="CU22" i="1"/>
  <c r="CT22" i="1"/>
  <c r="R60" i="6" l="1"/>
  <c r="BH48" i="1"/>
  <c r="BH43" i="1"/>
  <c r="O34" i="6" s="1"/>
  <c r="BH44" i="1"/>
  <c r="BH49" i="1"/>
  <c r="BH47" i="1"/>
  <c r="BH45" i="1"/>
  <c r="BH46" i="1"/>
  <c r="ER10" i="1"/>
  <c r="BH141" i="1" s="1"/>
  <c r="EQ10" i="1"/>
  <c r="DG10" i="1"/>
  <c r="BH30" i="1" s="1"/>
  <c r="CU10" i="1"/>
  <c r="BH18" i="1" s="1"/>
  <c r="DJ10" i="1"/>
  <c r="BH33" i="1" s="1"/>
  <c r="DH10" i="1"/>
  <c r="BH31" i="1" s="1"/>
  <c r="DA10" i="1"/>
  <c r="BH24" i="1" s="1"/>
  <c r="DF10" i="1"/>
  <c r="BH29" i="1" s="1"/>
  <c r="CY10" i="1"/>
  <c r="BH22" i="1" s="1"/>
  <c r="CX10" i="1"/>
  <c r="BH21" i="1" s="1"/>
  <c r="CV10" i="1"/>
  <c r="BH19" i="1" s="1"/>
  <c r="DI10" i="1"/>
  <c r="BH32" i="1" s="1"/>
  <c r="DE10" i="1"/>
  <c r="BH28" i="1" s="1"/>
  <c r="DC10" i="1"/>
  <c r="BH26" i="1" s="1"/>
  <c r="DD10" i="1"/>
  <c r="BH27" i="1" s="1"/>
  <c r="DK10" i="1"/>
  <c r="BH34" i="1" s="1"/>
  <c r="CT10" i="1"/>
  <c r="BH17" i="1" s="1"/>
  <c r="DX10" i="1"/>
  <c r="CZ10" i="1"/>
  <c r="BH23" i="1" s="1"/>
  <c r="CS10" i="1"/>
  <c r="BH16" i="1" s="1"/>
  <c r="DB10" i="1"/>
  <c r="BH25" i="1" s="1"/>
  <c r="CW10" i="1"/>
  <c r="BH20" i="1" s="1"/>
  <c r="D45" i="2"/>
  <c r="O114" i="6" l="1"/>
  <c r="B114" i="6" s="1"/>
  <c r="AQ45" i="1"/>
  <c r="O18" i="6"/>
  <c r="O40" i="6"/>
  <c r="O19" i="6"/>
  <c r="O23" i="6"/>
  <c r="O15" i="6"/>
  <c r="O26" i="6"/>
  <c r="O20" i="6"/>
  <c r="O31" i="6"/>
  <c r="O37" i="6"/>
  <c r="O35" i="6"/>
  <c r="O14" i="6"/>
  <c r="O32" i="6"/>
  <c r="O30" i="6"/>
  <c r="O27" i="6"/>
  <c r="O16" i="6"/>
  <c r="O36" i="6"/>
  <c r="Q34" i="6"/>
  <c r="B34" i="6"/>
  <c r="O24" i="6"/>
  <c r="O29" i="6"/>
  <c r="O21" i="6"/>
  <c r="O25" i="6"/>
  <c r="O17" i="6"/>
  <c r="O22" i="6"/>
  <c r="O28" i="6"/>
  <c r="O38" i="6"/>
  <c r="O39" i="6"/>
  <c r="BU47" i="1"/>
  <c r="BU48" i="1"/>
  <c r="BU49" i="1"/>
  <c r="BU44" i="1"/>
  <c r="I14" i="2" s="1"/>
  <c r="BU46" i="1"/>
  <c r="BU45" i="1"/>
  <c r="I15" i="2" s="1"/>
  <c r="H13" i="2"/>
  <c r="BU141" i="1"/>
  <c r="BH140" i="1"/>
  <c r="AQ44" i="1" s="1"/>
  <c r="BU25" i="1"/>
  <c r="H23" i="2"/>
  <c r="BU28" i="1"/>
  <c r="H28" i="2"/>
  <c r="BU33" i="1"/>
  <c r="BU34" i="1"/>
  <c r="BU32" i="1"/>
  <c r="BU29" i="1"/>
  <c r="H24" i="2"/>
  <c r="H29" i="2"/>
  <c r="H25" i="2"/>
  <c r="H30" i="2"/>
  <c r="BU30" i="1"/>
  <c r="BU27" i="1"/>
  <c r="BU26" i="1"/>
  <c r="H27" i="2"/>
  <c r="BU31" i="1"/>
  <c r="BU19" i="1"/>
  <c r="I25" i="2" s="1"/>
  <c r="BO43" i="1"/>
  <c r="H15" i="2"/>
  <c r="H14" i="2"/>
  <c r="BO44" i="1"/>
  <c r="BH50" i="1"/>
  <c r="BO45" i="1"/>
  <c r="BU43" i="1"/>
  <c r="BU18" i="1"/>
  <c r="I24" i="2" s="1"/>
  <c r="BO18" i="1"/>
  <c r="ES10" i="1"/>
  <c r="BH142" i="1" s="1"/>
  <c r="ET10" i="1"/>
  <c r="BH143" i="1" s="1"/>
  <c r="O116" i="6" s="1"/>
  <c r="BO21" i="1"/>
  <c r="BU24" i="1"/>
  <c r="I30" i="2" s="1"/>
  <c r="BU21" i="1"/>
  <c r="I27" i="2" s="1"/>
  <c r="BO19" i="1"/>
  <c r="BO23" i="1"/>
  <c r="BU22" i="1"/>
  <c r="I28" i="2" s="1"/>
  <c r="BO22" i="1"/>
  <c r="BO24" i="1"/>
  <c r="BU23" i="1"/>
  <c r="I29" i="2" s="1"/>
  <c r="BU16" i="1"/>
  <c r="I22" i="2" s="1"/>
  <c r="H22" i="2"/>
  <c r="BO17" i="1"/>
  <c r="BU20" i="1"/>
  <c r="I26" i="2" s="1"/>
  <c r="H26" i="2"/>
  <c r="BU17" i="1"/>
  <c r="I23" i="2" s="1"/>
  <c r="DY10" i="1"/>
  <c r="BO16" i="1"/>
  <c r="BO20" i="1"/>
  <c r="D44" i="2"/>
  <c r="D16" i="2"/>
  <c r="D38" i="2"/>
  <c r="D37" i="2"/>
  <c r="D36" i="2"/>
  <c r="D35" i="2"/>
  <c r="D43" i="2"/>
  <c r="D42" i="2"/>
  <c r="D30" i="2"/>
  <c r="D29" i="2"/>
  <c r="D28" i="2"/>
  <c r="D27" i="2"/>
  <c r="D26" i="2"/>
  <c r="D25" i="2"/>
  <c r="D24" i="2"/>
  <c r="D23" i="2"/>
  <c r="D22" i="2"/>
  <c r="D14" i="2"/>
  <c r="D15" i="2"/>
  <c r="O115" i="6" l="1"/>
  <c r="AQ46" i="1"/>
  <c r="Q114" i="6"/>
  <c r="R114" i="6" s="1"/>
  <c r="B28" i="6"/>
  <c r="R28" i="6" s="1"/>
  <c r="Q28" i="6"/>
  <c r="B17" i="6"/>
  <c r="Q17" i="6"/>
  <c r="B24" i="6"/>
  <c r="R24" i="6" s="1"/>
  <c r="Q24" i="6"/>
  <c r="B36" i="6"/>
  <c r="Q36" i="6"/>
  <c r="Q27" i="6"/>
  <c r="B27" i="6"/>
  <c r="R27" i="6" s="1"/>
  <c r="B32" i="6"/>
  <c r="R32" i="6" s="1"/>
  <c r="Q32" i="6"/>
  <c r="B35" i="6"/>
  <c r="Q35" i="6"/>
  <c r="Q31" i="6"/>
  <c r="B31" i="6"/>
  <c r="R31" i="6" s="1"/>
  <c r="Q26" i="6"/>
  <c r="B26" i="6"/>
  <c r="R26" i="6" s="1"/>
  <c r="B23" i="6"/>
  <c r="R23" i="6" s="1"/>
  <c r="Q23" i="6"/>
  <c r="B40" i="6"/>
  <c r="R40" i="6" s="1"/>
  <c r="Q40" i="6"/>
  <c r="B39" i="6"/>
  <c r="R39" i="6" s="1"/>
  <c r="Q39" i="6"/>
  <c r="B21" i="6"/>
  <c r="R21" i="6" s="1"/>
  <c r="Q21" i="6"/>
  <c r="O41" i="6"/>
  <c r="Q38" i="6"/>
  <c r="B38" i="6"/>
  <c r="R38" i="6" s="1"/>
  <c r="B22" i="6"/>
  <c r="Q22" i="6"/>
  <c r="B25" i="6"/>
  <c r="R25" i="6" s="1"/>
  <c r="Q25" i="6"/>
  <c r="B29" i="6"/>
  <c r="R29" i="6" s="1"/>
  <c r="Q29" i="6"/>
  <c r="R34" i="6"/>
  <c r="B16" i="6"/>
  <c r="Q16" i="6"/>
  <c r="B30" i="6"/>
  <c r="R30" i="6" s="1"/>
  <c r="Q30" i="6"/>
  <c r="B14" i="6"/>
  <c r="Q14" i="6"/>
  <c r="B37" i="6"/>
  <c r="R37" i="6" s="1"/>
  <c r="Q37" i="6"/>
  <c r="B20" i="6"/>
  <c r="R20" i="6" s="1"/>
  <c r="Q20" i="6"/>
  <c r="Q15" i="6"/>
  <c r="B15" i="6"/>
  <c r="R15" i="6" s="1"/>
  <c r="B19" i="6"/>
  <c r="Q19" i="6"/>
  <c r="B18" i="6"/>
  <c r="R18" i="6" s="1"/>
  <c r="Q18" i="6"/>
  <c r="B116" i="6"/>
  <c r="R116" i="6" s="1"/>
  <c r="Q116" i="6"/>
  <c r="O113" i="6"/>
  <c r="B113" i="6" s="1"/>
  <c r="I13" i="2"/>
  <c r="BU143" i="1"/>
  <c r="BU140" i="1"/>
  <c r="BU142" i="1"/>
  <c r="H31" i="2"/>
  <c r="BH51" i="1"/>
  <c r="O42" i="6" s="1"/>
  <c r="BU35" i="1"/>
  <c r="BU50" i="1"/>
  <c r="EV10" i="1"/>
  <c r="BH145" i="1" s="1"/>
  <c r="O118" i="6" s="1"/>
  <c r="EU10" i="1"/>
  <c r="BH144" i="1" s="1"/>
  <c r="O117" i="6" s="1"/>
  <c r="DZ10" i="1"/>
  <c r="BO12" i="1"/>
  <c r="D13" i="2"/>
  <c r="Q115" i="6" l="1"/>
  <c r="B115" i="6"/>
  <c r="R115" i="6" s="1"/>
  <c r="R22" i="6"/>
  <c r="R19" i="6"/>
  <c r="R35" i="6"/>
  <c r="R16" i="6"/>
  <c r="R14" i="6"/>
  <c r="R17" i="6"/>
  <c r="B41" i="6"/>
  <c r="R41" i="6" s="1"/>
  <c r="Q41" i="6"/>
  <c r="R36" i="6"/>
  <c r="B42" i="6"/>
  <c r="R42" i="6" s="1"/>
  <c r="Q42" i="6"/>
  <c r="B117" i="6"/>
  <c r="R117" i="6" s="1"/>
  <c r="Q117" i="6"/>
  <c r="Q113" i="6"/>
  <c r="Q118" i="6"/>
  <c r="B118" i="6"/>
  <c r="R118" i="6" s="1"/>
  <c r="I31" i="2"/>
  <c r="BU36" i="1"/>
  <c r="BU51" i="1"/>
  <c r="BU144" i="1"/>
  <c r="BU145" i="1"/>
  <c r="BH52" i="1"/>
  <c r="EW10" i="1"/>
  <c r="BH146" i="1" s="1"/>
  <c r="O119" i="6" s="1"/>
  <c r="EX10" i="1"/>
  <c r="BH147" i="1" s="1"/>
  <c r="O120" i="6" s="1"/>
  <c r="EA10" i="1"/>
  <c r="N6" i="1"/>
  <c r="N5" i="1"/>
  <c r="E11" i="1"/>
  <c r="O43" i="6" l="1"/>
  <c r="R113" i="6"/>
  <c r="Q119" i="6"/>
  <c r="B119" i="6"/>
  <c r="R119" i="6" s="1"/>
  <c r="B120" i="6"/>
  <c r="R120" i="6" s="1"/>
  <c r="Q120" i="6"/>
  <c r="BU147" i="1"/>
  <c r="BU146" i="1"/>
  <c r="BH53" i="1"/>
  <c r="BU52" i="1"/>
  <c r="EZ10" i="1"/>
  <c r="BH149" i="1" s="1"/>
  <c r="O122" i="6" s="1"/>
  <c r="EY10" i="1"/>
  <c r="BH148" i="1" s="1"/>
  <c r="O121" i="6" s="1"/>
  <c r="EB10" i="1"/>
  <c r="B43" i="6" l="1"/>
  <c r="R43" i="6" s="1"/>
  <c r="Q43" i="6"/>
  <c r="O44" i="6"/>
  <c r="B122" i="6"/>
  <c r="R122" i="6" s="1"/>
  <c r="Q122" i="6"/>
  <c r="B121" i="6"/>
  <c r="R121" i="6" s="1"/>
  <c r="Q121" i="6"/>
  <c r="BU53" i="1"/>
  <c r="BU148" i="1"/>
  <c r="BU149" i="1"/>
  <c r="BH54" i="1"/>
  <c r="O45" i="6" s="1"/>
  <c r="FA10" i="1"/>
  <c r="BH150" i="1" s="1"/>
  <c r="O123" i="6" s="1"/>
  <c r="FB10" i="1"/>
  <c r="BH151" i="1" s="1"/>
  <c r="O124" i="6" s="1"/>
  <c r="EC10" i="1"/>
  <c r="B45" i="6" l="1"/>
  <c r="R45" i="6" s="1"/>
  <c r="Q45" i="6"/>
  <c r="B44" i="6"/>
  <c r="R44" i="6" s="1"/>
  <c r="Q44" i="6"/>
  <c r="Q123" i="6"/>
  <c r="B123" i="6"/>
  <c r="R123" i="6" s="1"/>
  <c r="B124" i="6"/>
  <c r="R124" i="6" s="1"/>
  <c r="Q124" i="6"/>
  <c r="BU54" i="1"/>
  <c r="BU150" i="1"/>
  <c r="BU151" i="1"/>
  <c r="BH55" i="1"/>
  <c r="FD10" i="1"/>
  <c r="BH153" i="1" s="1"/>
  <c r="O126" i="6" s="1"/>
  <c r="FC10" i="1"/>
  <c r="BH152" i="1" s="1"/>
  <c r="O125" i="6" s="1"/>
  <c r="ED10" i="1"/>
  <c r="O46" i="6" l="1"/>
  <c r="B126" i="6"/>
  <c r="R126" i="6" s="1"/>
  <c r="Q126" i="6"/>
  <c r="B125" i="6"/>
  <c r="R125" i="6" s="1"/>
  <c r="Q125" i="6"/>
  <c r="BU55" i="1"/>
  <c r="BU153" i="1"/>
  <c r="BU152" i="1"/>
  <c r="BH56" i="1"/>
  <c r="O47" i="6" s="1"/>
  <c r="FE10" i="1"/>
  <c r="BH154" i="1" s="1"/>
  <c r="O127" i="6" s="1"/>
  <c r="FF10" i="1"/>
  <c r="BH155" i="1" s="1"/>
  <c r="O128" i="6" s="1"/>
  <c r="EE10" i="1"/>
  <c r="B46" i="6" l="1"/>
  <c r="R46" i="6" s="1"/>
  <c r="Q46" i="6"/>
  <c r="Q47" i="6"/>
  <c r="B47" i="6"/>
  <c r="R47" i="6" s="1"/>
  <c r="B128" i="6"/>
  <c r="R128" i="6" s="1"/>
  <c r="Q128" i="6"/>
  <c r="Q127" i="6"/>
  <c r="B127" i="6"/>
  <c r="R127" i="6" s="1"/>
  <c r="BU56" i="1"/>
  <c r="BU154" i="1"/>
  <c r="BU155" i="1"/>
  <c r="BH57" i="1"/>
  <c r="FJ10" i="1"/>
  <c r="FH10" i="1"/>
  <c r="BH157" i="1" s="1"/>
  <c r="O130" i="6" s="1"/>
  <c r="FI10" i="1"/>
  <c r="BH158" i="1" s="1"/>
  <c r="AQ62" i="1" s="1"/>
  <c r="FG10" i="1"/>
  <c r="EF10" i="1"/>
  <c r="O48" i="6" l="1"/>
  <c r="O131" i="6"/>
  <c r="B130" i="6"/>
  <c r="R130" i="6" s="1"/>
  <c r="Q130" i="6"/>
  <c r="BU57" i="1"/>
  <c r="BU157" i="1"/>
  <c r="BU158" i="1"/>
  <c r="BH156" i="1"/>
  <c r="O129" i="6" s="1"/>
  <c r="BH58" i="1"/>
  <c r="EG10" i="1"/>
  <c r="B48" i="6" l="1"/>
  <c r="R48" i="6" s="1"/>
  <c r="Q48" i="6"/>
  <c r="O49" i="6"/>
  <c r="B131" i="6"/>
  <c r="Q131" i="6"/>
  <c r="B129" i="6"/>
  <c r="R129" i="6" s="1"/>
  <c r="Q129" i="6"/>
  <c r="BU58" i="1"/>
  <c r="BU156" i="1"/>
  <c r="BU159" i="1" s="1"/>
  <c r="BH59" i="1"/>
  <c r="EI10" i="1"/>
  <c r="EH10" i="1"/>
  <c r="R131" i="6" l="1"/>
  <c r="B49" i="6"/>
  <c r="R49" i="6" s="1"/>
  <c r="Q49" i="6"/>
  <c r="O50" i="6"/>
  <c r="BU59" i="1"/>
  <c r="BH61" i="1"/>
  <c r="O52" i="6" s="1"/>
  <c r="BH60" i="1"/>
  <c r="B52" i="6" l="1"/>
  <c r="R52" i="6" s="1"/>
  <c r="Q52" i="6"/>
  <c r="B50" i="6"/>
  <c r="R50" i="6" s="1"/>
  <c r="Q50" i="6"/>
  <c r="O51" i="6"/>
  <c r="BH62" i="1"/>
  <c r="BU60" i="1"/>
  <c r="BU61" i="1"/>
  <c r="B51" i="6" l="1"/>
  <c r="R51" i="6" s="1"/>
  <c r="Q51" i="6"/>
  <c r="O53" i="6"/>
  <c r="H18" i="2"/>
  <c r="BU62" i="1"/>
  <c r="BH77" i="1"/>
  <c r="BU77" i="1" l="1"/>
  <c r="O61" i="6"/>
  <c r="Q53" i="6"/>
  <c r="B53" i="6"/>
  <c r="I18" i="2"/>
  <c r="BU63" i="1"/>
  <c r="H45" i="2"/>
  <c r="B61" i="6" l="1"/>
  <c r="Q61" i="6"/>
  <c r="Q133" i="6" s="1"/>
  <c r="I45" i="2"/>
  <c r="I47" i="2" s="1"/>
  <c r="BU110" i="1"/>
  <c r="R53" i="6"/>
  <c r="R61" i="6" l="1"/>
  <c r="R13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Stehlik</author>
  </authors>
  <commentList>
    <comment ref="BF76" authorId="0" shapeId="0" xr:uid="{4C180BFD-84F2-485C-B891-E2712A7CC628}">
      <text>
        <r>
          <rPr>
            <b/>
            <sz val="9"/>
            <color indexed="81"/>
            <rFont val="Tahoma"/>
            <family val="2"/>
            <charset val="238"/>
          </rPr>
          <t>Operace zahrnuje:
Lepidlo
Tuplování
Čistý ořez</t>
        </r>
      </text>
    </comment>
  </commentList>
</comments>
</file>

<file path=xl/sharedStrings.xml><?xml version="1.0" encoding="utf-8"?>
<sst xmlns="http://schemas.openxmlformats.org/spreadsheetml/2006/main" count="853" uniqueCount="403">
  <si>
    <t>Poptávka pro vytvoření nářezového plánu pro formátování a olepování</t>
  </si>
  <si>
    <t>kontaktní údaje:</t>
  </si>
  <si>
    <t>Název zakázky:</t>
  </si>
  <si>
    <t>Jméno:</t>
  </si>
  <si>
    <t>Mobil:</t>
  </si>
  <si>
    <t xml:space="preserve">EXPRESS ? </t>
  </si>
  <si>
    <t>NE</t>
  </si>
  <si>
    <t>Firma:</t>
  </si>
  <si>
    <t>E-mail:</t>
  </si>
  <si>
    <t xml:space="preserve">Vlastní materiál ? </t>
  </si>
  <si>
    <t>IČO:</t>
  </si>
  <si>
    <t>Poznámka:</t>
  </si>
  <si>
    <t xml:space="preserve">Vlastní hrana ? </t>
  </si>
  <si>
    <t>DIČ:</t>
  </si>
  <si>
    <t xml:space="preserve">Formátování ? </t>
  </si>
  <si>
    <t>ANO</t>
  </si>
  <si>
    <t xml:space="preserve">Doprava ? </t>
  </si>
  <si>
    <t xml:space="preserve">Balení ? </t>
  </si>
  <si>
    <t>Pořadí</t>
  </si>
  <si>
    <t>Název dílce</t>
  </si>
  <si>
    <t>Rozměr po létech X [mm]</t>
  </si>
  <si>
    <t>Rozměr Y [mm]</t>
  </si>
  <si>
    <t xml:space="preserve">Počet kusů </t>
  </si>
  <si>
    <t>Směr let? (X)</t>
  </si>
  <si>
    <t>Název materiálu</t>
  </si>
  <si>
    <t>Tloušťka [mm]</t>
  </si>
  <si>
    <t>Olepení X1</t>
  </si>
  <si>
    <t>Olepení X2</t>
  </si>
  <si>
    <t>Olepení Y1</t>
  </si>
  <si>
    <t>Olepení Y2</t>
  </si>
  <si>
    <t>Název hrany</t>
  </si>
  <si>
    <t>Síla hrany [mm]</t>
  </si>
  <si>
    <t>Poznámka</t>
  </si>
  <si>
    <t>FORMÁTOVÁNÍ</t>
  </si>
  <si>
    <t>Formátování plošného materiálu: (DTDL, DTDD, DTDS, MDF)</t>
  </si>
  <si>
    <t>bez DPH</t>
  </si>
  <si>
    <t>s DPH</t>
  </si>
  <si>
    <t>MJ</t>
  </si>
  <si>
    <t>Kč / bm</t>
  </si>
  <si>
    <t>CENÍK: TRUHLÁŘSKÉ SLUŽBY</t>
  </si>
  <si>
    <t>Českomoravská 2255/12a, 190 00, Praha 9</t>
  </si>
  <si>
    <t>Formátování plošného materiálu: (Biodeska, překližka, laťovka, spárovka)</t>
  </si>
  <si>
    <t>Formátování plošného materiálu: (Thermopal, Senosan, HPL, compact, MG, ST30)</t>
  </si>
  <si>
    <t>tel.: 283 083 535, 283 083 111</t>
  </si>
  <si>
    <t>Prosíme o pečlivé vyplnění formuláře. Špatně vyplněný formulář zasíláme zpět k opravě. Děkujeme</t>
  </si>
  <si>
    <t>kontakt</t>
  </si>
  <si>
    <t>LUKOR s.r.o.</t>
  </si>
  <si>
    <t>Dolnoměcholupská 209/17, 102 00</t>
  </si>
  <si>
    <t>pila@lukor.cz</t>
  </si>
  <si>
    <t>OLEPOVÁNÍ HRAN</t>
  </si>
  <si>
    <t>Olepování hran, tl. mat: do 19 mm, tl. Hrany: do 2 mm</t>
  </si>
  <si>
    <t>Olepování hran, tl. mat: do 19 mm, tl. Hrany: 2,1 - 8 mm</t>
  </si>
  <si>
    <t>Olepování hran, tl. mat: do 19 mm, tl. Hrany: 8,1 - 12 mm</t>
  </si>
  <si>
    <t>Olepování hran, tl. mat: 19,1 - 36 mm, tl. Hrany: do 2 mm</t>
  </si>
  <si>
    <t>Olepování hran, tl. mat: 19,1 - 36 mm, tl. Hrany: 2,1 - 8 mm</t>
  </si>
  <si>
    <t>Olepování hran, tl. mat: 19,1 - 36 mm, tl. Hrany: 8,1 - 12 mm</t>
  </si>
  <si>
    <t>Olepování hran, tl. mat: nad 36,1 mm, tl. Hrany: do 2 mm</t>
  </si>
  <si>
    <t>Olepování hran, tl. mat: nad 36,1 mm, tl. Hrany: 2,1 - 8 mm</t>
  </si>
  <si>
    <t>Olepování hran, tl. mat: nad 36,1 mm, tl. Hrany: 8,1 - 12 mm</t>
  </si>
  <si>
    <t>Olepování EXPRESS - Do 2 prac. Dnů</t>
  </si>
  <si>
    <t>Formátování EXPRESS - Do 2 prac. Dnů</t>
  </si>
  <si>
    <t>OSTATNÍ OPERACE</t>
  </si>
  <si>
    <t>Balení - zabalení stretch fólií na paletu</t>
  </si>
  <si>
    <t>Kč / paleta</t>
  </si>
  <si>
    <t>Doprava - dodávkou</t>
  </si>
  <si>
    <t>Zpracování vlastních zbytků do nářezových plánů</t>
  </si>
  <si>
    <t>Kč / ks</t>
  </si>
  <si>
    <t>Kč / km</t>
  </si>
  <si>
    <t>Olepení pracovní desky, příčný řez</t>
  </si>
  <si>
    <t>+ 100 %</t>
  </si>
  <si>
    <t>Otvor pro dřez do pracovní desky</t>
  </si>
  <si>
    <t>Tuplování</t>
  </si>
  <si>
    <t>Kč / m2</t>
  </si>
  <si>
    <t>OPRACOVÁNÍ PRACOVNÍ DESKY</t>
  </si>
  <si>
    <t>Rohový spoj pracovní desky - zámek a frézování (bez kování)</t>
  </si>
  <si>
    <t>Řez pracovní desky, příčný řez</t>
  </si>
  <si>
    <t>Šikmý řez plošný + tloušťkový</t>
  </si>
  <si>
    <t>Termín dodání</t>
  </si>
  <si>
    <t>Dle dohody</t>
  </si>
  <si>
    <t>Cca 5 pracovních dní od objednání / dodání materiálu.</t>
  </si>
  <si>
    <t>DIČ: CZ45796505     IČO: 45796505</t>
  </si>
  <si>
    <t>OR - MS v Praze - oddíl C, vložka 11545</t>
  </si>
  <si>
    <t>http://www.lukor.cz</t>
  </si>
  <si>
    <t xml:space="preserve">      PŘI VĚTŠÍM MNOŽSTVÍ INDIVIDUÁLNÍ CENA DLE DOHODY S OBCHODNÍM MANAŽEREM</t>
  </si>
  <si>
    <t>Kč</t>
  </si>
  <si>
    <t>Termín dodání - větší zakázka</t>
  </si>
  <si>
    <t>Cenová nabídka</t>
  </si>
  <si>
    <t>strana:</t>
  </si>
  <si>
    <t>1 / 1</t>
  </si>
  <si>
    <t xml:space="preserve">Číslo: </t>
  </si>
  <si>
    <t xml:space="preserve">Varianta: </t>
  </si>
  <si>
    <t>Zhotovitel:</t>
  </si>
  <si>
    <t>Tel., fax: 283 083 535, 283 083 536</t>
  </si>
  <si>
    <t>Českomoravská 2255/12a, Praha 9 – Libeň</t>
  </si>
  <si>
    <t>IČO: 45796505, DIČ: CZ45796505</t>
  </si>
  <si>
    <t xml:space="preserve">Firma: </t>
  </si>
  <si>
    <t xml:space="preserve">IČ: </t>
  </si>
  <si>
    <t xml:space="preserve">Jméno: </t>
  </si>
  <si>
    <t xml:space="preserve">DIČ: </t>
  </si>
  <si>
    <t xml:space="preserve">Fakturační adresa: </t>
  </si>
  <si>
    <t>Adresa:</t>
  </si>
  <si>
    <t xml:space="preserve">Mobil: </t>
  </si>
  <si>
    <t xml:space="preserve">Dodací adresa: </t>
  </si>
  <si>
    <t xml:space="preserve">E-mail: </t>
  </si>
  <si>
    <t>ID</t>
  </si>
  <si>
    <t>Popis operace</t>
  </si>
  <si>
    <t>DPH</t>
  </si>
  <si>
    <t>Kč/MJ</t>
  </si>
  <si>
    <t>Sleva (%)</t>
  </si>
  <si>
    <t>Ks</t>
  </si>
  <si>
    <t>Celkem bez DPH</t>
  </si>
  <si>
    <t>Celkem s DPH</t>
  </si>
  <si>
    <t>Poznámky:</t>
  </si>
  <si>
    <t xml:space="preserve">Cena celkem:  </t>
  </si>
  <si>
    <t>Vypracoval:</t>
  </si>
  <si>
    <t>Platnost CN :</t>
  </si>
  <si>
    <t>2 měsíce</t>
  </si>
  <si>
    <t>Datum:</t>
  </si>
  <si>
    <t>Nadmíra X</t>
  </si>
  <si>
    <t>[mm]</t>
  </si>
  <si>
    <t>Nadmíra Y</t>
  </si>
  <si>
    <t>Šikmý řez</t>
  </si>
  <si>
    <t>[m2]</t>
  </si>
  <si>
    <t>[ks]</t>
  </si>
  <si>
    <t>verze:</t>
  </si>
  <si>
    <t>R1</t>
  </si>
  <si>
    <t>Seznam plošného materiálu</t>
  </si>
  <si>
    <t>typ</t>
  </si>
  <si>
    <t>Seznam hran (ABS)</t>
  </si>
  <si>
    <t>R3</t>
  </si>
  <si>
    <t>CELKEM: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</si>
  <si>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</si>
  <si>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</si>
  <si>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</si>
  <si>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</si>
  <si>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</si>
  <si>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</si>
  <si>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</si>
  <si>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</si>
  <si>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</si>
  <si>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</si>
  <si>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</si>
  <si>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</si>
  <si>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</si>
  <si>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</si>
  <si>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</si>
  <si>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</si>
  <si>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</si>
  <si>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</si>
  <si>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</si>
  <si>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</si>
  <si>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R2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</si>
  <si>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</si>
  <si>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</si>
  <si>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</si>
  <si>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</si>
  <si>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</si>
  <si>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</si>
  <si>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</si>
  <si>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</si>
  <si>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</si>
  <si>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</si>
  <si>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</si>
  <si>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</si>
  <si>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</si>
  <si>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</si>
  <si>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</si>
  <si>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</si>
  <si>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</si>
  <si>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</si>
  <si>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</si>
  <si>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</si>
  <si>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</si>
  <si>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</si>
  <si>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</si>
  <si>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</si>
  <si>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</si>
  <si>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</si>
  <si>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</si>
  <si>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</si>
  <si>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</si>
  <si>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</si>
  <si>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</si>
  <si>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</si>
  <si>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</si>
  <si>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</si>
  <si>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</si>
  <si>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</si>
  <si>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</si>
  <si>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</si>
  <si>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</si>
  <si>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</si>
  <si>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</si>
  <si>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</si>
  <si>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</si>
  <si>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</si>
  <si>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</si>
  <si>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</si>
  <si>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</si>
  <si>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</si>
  <si>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</si>
  <si>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</si>
  <si>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</si>
  <si>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</si>
  <si>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</si>
  <si>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</si>
  <si>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</si>
  <si>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</si>
  <si>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</si>
  <si>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Olepování hran, tl. mat: do 19 mm, tl. hrany: do 2 mm</t>
  </si>
  <si>
    <t>Olepování hran, tl. mat: do 19 mm, tl. hrany: 2,1 - 8 mm</t>
  </si>
  <si>
    <t>Olepování hran, tl. mat: do 19 mm, tl. hrany: 8,1 – 12 mm</t>
  </si>
  <si>
    <t>Olepování hran, tl. mat: 19,1 – 36 mm, tl. hrany: do 2 mm</t>
  </si>
  <si>
    <t>Olepování hran, tl. mat: 19,1 - 36 mm, tl. hrany: 2,1 - 8 mm</t>
  </si>
  <si>
    <t>Olepování hran, tl. Mat: 19,1 – 36 mm, tl. hrany: 8,1 – 12 mm</t>
  </si>
  <si>
    <t>Olepování hran, tl. mat: nad 36,1 mm, tl. hrany: do 2 mm</t>
  </si>
  <si>
    <t>Olepování hran, tl. mat: nad 36,1 mm, tl. hrany: 2,1 - 8 mm</t>
  </si>
  <si>
    <t>Olepování hran, tl. mat: nad 36,1 mm, tl. hrany: 8,1 – 12 mm</t>
  </si>
  <si>
    <t>Olepování EXPRESS</t>
  </si>
  <si>
    <t>Formátování plošného materiálu (DTDL, DTDD, DTDS, MDF)</t>
  </si>
  <si>
    <t>Formátování plošného materiálu: (biodeska, překližka, laťovka, spárovka)</t>
  </si>
  <si>
    <t>Formátování plošného materiálu: (Thermopal, Senosan, HPL, compact)</t>
  </si>
  <si>
    <t>Formátování EXPRESS</t>
  </si>
  <si>
    <t>bm</t>
  </si>
  <si>
    <t>H110</t>
  </si>
  <si>
    <t>Cena / MJ</t>
  </si>
  <si>
    <t>Cena</t>
  </si>
  <si>
    <t xml:space="preserve">1. krok: </t>
  </si>
  <si>
    <t>H111</t>
  </si>
  <si>
    <t>H112</t>
  </si>
  <si>
    <t>H113</t>
  </si>
  <si>
    <t>H114</t>
  </si>
  <si>
    <t>Celkem výroba</t>
  </si>
  <si>
    <t>Název operace</t>
  </si>
  <si>
    <t>časová norma [hod/MJ]</t>
  </si>
  <si>
    <t>X1</t>
  </si>
  <si>
    <t>název hrany</t>
  </si>
  <si>
    <t>X2</t>
  </si>
  <si>
    <t>Y1</t>
  </si>
  <si>
    <t>Y2</t>
  </si>
  <si>
    <t>materiál</t>
  </si>
  <si>
    <t>X</t>
  </si>
  <si>
    <t>Y</t>
  </si>
  <si>
    <t>Rozměr desky</t>
  </si>
  <si>
    <t xml:space="preserve">2. krok: </t>
  </si>
  <si>
    <t xml:space="preserve">3. krok: </t>
  </si>
  <si>
    <t xml:space="preserve">4. krok: </t>
  </si>
  <si>
    <t>Celkem metrů dle typu hrany</t>
  </si>
  <si>
    <t>Olepování</t>
  </si>
  <si>
    <t>Provést kontrolu</t>
  </si>
  <si>
    <t>Celkem metrů řezání</t>
  </si>
  <si>
    <t>Formátování</t>
  </si>
  <si>
    <t>M01</t>
  </si>
  <si>
    <t>M02</t>
  </si>
  <si>
    <t>M03</t>
  </si>
  <si>
    <t>M04</t>
  </si>
  <si>
    <t>M05</t>
  </si>
  <si>
    <t>M06</t>
  </si>
  <si>
    <t>název</t>
  </si>
  <si>
    <t>tl.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</si>
  <si>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</si>
  <si>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</si>
  <si>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</si>
  <si>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</si>
  <si>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</si>
  <si>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</si>
  <si>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</si>
  <si>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</si>
  <si>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</si>
  <si>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VISION</t>
  </si>
  <si>
    <t>dostupnost</t>
  </si>
  <si>
    <t>nákup</t>
  </si>
  <si>
    <t>rabbat</t>
  </si>
  <si>
    <t>ks</t>
  </si>
  <si>
    <t>Obj. č.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</si>
  <si>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</si>
  <si>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</si>
  <si>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</si>
  <si>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</si>
  <si>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</si>
  <si>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</si>
  <si>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</si>
  <si>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</si>
  <si>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</si>
  <si>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</si>
  <si>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</si>
  <si>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</si>
  <si>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</si>
  <si>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</si>
  <si>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</si>
  <si>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DTDL</t>
  </si>
  <si>
    <t>SENOSAN</t>
  </si>
  <si>
    <t>DTDL-LESK</t>
  </si>
  <si>
    <t>M16</t>
  </si>
  <si>
    <t>M17</t>
  </si>
  <si>
    <t>M18</t>
  </si>
  <si>
    <t>M19</t>
  </si>
  <si>
    <t>H16</t>
  </si>
  <si>
    <t>H17</t>
  </si>
  <si>
    <t>H18</t>
  </si>
  <si>
    <t>H19</t>
  </si>
  <si>
    <t>H20</t>
  </si>
  <si>
    <t>Určení skupiny L (olepení)</t>
  </si>
  <si>
    <t>DTDD</t>
  </si>
  <si>
    <t>DTDS</t>
  </si>
  <si>
    <t>MDF</t>
  </si>
  <si>
    <t>BIODESKA</t>
  </si>
  <si>
    <t>PŘEKLIŽKA</t>
  </si>
  <si>
    <t>LAŤOVKA</t>
  </si>
  <si>
    <t>SPÁROVKA</t>
  </si>
  <si>
    <t>HPL</t>
  </si>
  <si>
    <t>COMPACT</t>
  </si>
  <si>
    <t>m2</t>
  </si>
  <si>
    <t>paleta</t>
  </si>
  <si>
    <t>km</t>
  </si>
  <si>
    <t>množství</t>
  </si>
  <si>
    <t>Celková cena bez DPH</t>
  </si>
  <si>
    <t>Cena je orientační. Po zpracování formuláře bude zaslána finální cenová nabídka</t>
  </si>
  <si>
    <t>Typ</t>
  </si>
  <si>
    <t>ABS hrany</t>
  </si>
  <si>
    <t>Celkem ABS hrany (čistá)</t>
  </si>
  <si>
    <t>nadmíra na hranu [%]:</t>
  </si>
  <si>
    <t>Pro normální smrtelníky schovat</t>
  </si>
  <si>
    <t>MG</t>
  </si>
  <si>
    <t xml:space="preserve">CENA:  </t>
  </si>
  <si>
    <t>nadmíra pro olepovačku [m]</t>
  </si>
  <si>
    <t>čistá olepená délka</t>
  </si>
  <si>
    <t>ID hrany</t>
  </si>
  <si>
    <t>Od přijetí poptávky Vám do 3 prac. Dnů zašleme: kusovník, počet desek, množství hran a cenu k odsouhlasení</t>
  </si>
  <si>
    <t>Vypočítaná cena dle formuláře</t>
  </si>
  <si>
    <t>1) Udělat pořádnou časovou normu</t>
  </si>
  <si>
    <t>Úpravení skupiny pro DAEX</t>
  </si>
  <si>
    <t>Bez DPH</t>
  </si>
  <si>
    <t>ZADAT</t>
  </si>
  <si>
    <t>Vyplnit Formulář + Ostatní operace</t>
  </si>
  <si>
    <t>Olepení PD</t>
  </si>
  <si>
    <t>Rohový spoj pracovní desky</t>
  </si>
  <si>
    <t>Řez PD</t>
  </si>
  <si>
    <t>Rohový spoj PD</t>
  </si>
  <si>
    <t>Otvor pro dřez</t>
  </si>
  <si>
    <t>m3</t>
  </si>
  <si>
    <t>Celkem m3</t>
  </si>
  <si>
    <t>Vlastní zbytek</t>
  </si>
  <si>
    <t>Typ materiálu</t>
  </si>
  <si>
    <t>Na paletu:</t>
  </si>
  <si>
    <t>Vlastní zbytek ? [ks]</t>
  </si>
  <si>
    <t>! ! Název materiálu se nesmí opakovat ! !</t>
  </si>
  <si>
    <t>2) Tuplování je automatizováno. Pokud zákazník zadá tuplování (ANO), automaticky se do DAEXU přidá dvojnásobný počet dílců a upraví tloušťku mat. pro olepování</t>
  </si>
  <si>
    <t>! ! Název hrany se nesmí opakovat ! !</t>
  </si>
  <si>
    <t>šířka hrany [mm]</t>
  </si>
  <si>
    <t>Orientační počet desek</t>
  </si>
  <si>
    <t>Materiál, Orientační počet desek</t>
  </si>
  <si>
    <t>s rozřezem</t>
  </si>
  <si>
    <t>bez rozřezu (čistá)</t>
  </si>
  <si>
    <t>na rozřez:</t>
  </si>
  <si>
    <t>Orientační délka hrany</t>
  </si>
  <si>
    <t>Upravená tl.</t>
  </si>
  <si>
    <t>Cena prodejní / MJ</t>
  </si>
  <si>
    <t>Cena celkem prodejní</t>
  </si>
  <si>
    <t>Způsob platby: Hotově při převzetí</t>
  </si>
  <si>
    <t>Hrany obsahují nadmíru 5 %</t>
  </si>
  <si>
    <t xml:space="preserve">CELKEM: </t>
  </si>
  <si>
    <t>Celkové m2</t>
  </si>
  <si>
    <t>TISK</t>
  </si>
  <si>
    <t>Standartně 5%</t>
  </si>
  <si>
    <t>Ořez desky: 30 x 30</t>
  </si>
  <si>
    <t>THERMOPAL</t>
  </si>
  <si>
    <t>Plocha desky</t>
  </si>
  <si>
    <t>HDF</t>
  </si>
  <si>
    <t>Seznam typů materiálů</t>
  </si>
  <si>
    <t>Vyplnit hlavičku formuláře</t>
  </si>
  <si>
    <t>Vyplnit seznam plošného materiálu a hran</t>
  </si>
  <si>
    <t>123456789</t>
  </si>
  <si>
    <t>CZ123456789</t>
  </si>
  <si>
    <t>dno</t>
  </si>
  <si>
    <t>boky</t>
  </si>
  <si>
    <t>sokl</t>
  </si>
  <si>
    <t>Z_dno</t>
  </si>
  <si>
    <t>Z_bok</t>
  </si>
  <si>
    <t>W980_1</t>
  </si>
  <si>
    <t>W980_2</t>
  </si>
  <si>
    <t>PD</t>
  </si>
  <si>
    <t>W1000 ST30</t>
  </si>
  <si>
    <t>W5001</t>
  </si>
  <si>
    <t>1980_2</t>
  </si>
  <si>
    <t>Josef Novák</t>
  </si>
  <si>
    <t>Truhlářství Novák s.r.o.</t>
  </si>
  <si>
    <t>josef.novak@truhlarstvinovak.cz</t>
  </si>
  <si>
    <t xml:space="preserve">KL, Nováková </t>
  </si>
  <si>
    <t>mobil: +420 601 344 405</t>
  </si>
  <si>
    <r>
      <t xml:space="preserve">Název dílce 
</t>
    </r>
    <r>
      <rPr>
        <b/>
        <sz val="10"/>
        <color rgb="FFFF0000"/>
        <rFont val="Arial"/>
        <family val="2"/>
        <charset val="238"/>
      </rPr>
      <t>(bez diakritiky)</t>
    </r>
  </si>
  <si>
    <r>
      <t xml:space="preserve">Název materiálu [ID]
</t>
    </r>
    <r>
      <rPr>
        <b/>
        <sz val="10"/>
        <color rgb="FFFF0000"/>
        <rFont val="Arial"/>
        <family val="2"/>
        <charset val="238"/>
      </rPr>
      <t>(bez diakritiky)</t>
    </r>
  </si>
  <si>
    <t>Tomáš Tobolka (601 344 405)</t>
  </si>
  <si>
    <t>horni dvere</t>
  </si>
  <si>
    <t>spodni dvere</t>
  </si>
  <si>
    <t>horni vlys</t>
  </si>
  <si>
    <t>pracovni deska tupl</t>
  </si>
  <si>
    <t>Z_predek</t>
  </si>
  <si>
    <t>zada</t>
  </si>
  <si>
    <t xml:space="preserve">Manipulační poplatek 1 deska </t>
  </si>
  <si>
    <t>Manipulační poplatek 1 deska</t>
  </si>
  <si>
    <t>230125</t>
  </si>
  <si>
    <t>Ceník platný od 25.1.2023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</si>
</sst>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Kč&quot;"/>
    <numFmt numFmtId="165" formatCode="#,##0.0\ &quot;Kč&quot;"/>
    <numFmt numFmtId="166" formatCode="_(&quot;&quot;* #,##0.00_)[$Kč-405]_);_(&quot;&quot;* \-#,##0.00_)[$Kč-405]_);_(&quot;&quot;* &quot;-&quot;??[$Kč-405]_);_(@_)"/>
    <numFmt numFmtId="167" formatCode="#,##0\ [$Kč-405];\-#,##0\ [$Kč-405]"/>
    <numFmt numFmtId="168" formatCode="#,##0.0\ [$Kč-405];[Red]\-#,##0.0\ [$Kč-405]"/>
    <numFmt numFmtId="169" formatCode="0.0"/>
    <numFmt numFmtId="170" formatCode="#,##0.0\ [$Kč-405];\-#,##0.0\ [$Kč-405]"/>
    <numFmt numFmtId="171" formatCode="d/m/yyyy"/>
  </numFmts>
  <fonts count="4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Mangal"/>
      <family val="2"/>
      <charset val="238"/>
    </font>
    <font>
      <sz val="10"/>
      <name val="Mangal"/>
      <family val="2"/>
      <charset val="238"/>
    </font>
    <font>
      <sz val="10"/>
      <color indexed="8"/>
      <name val="Mang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8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CE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6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14"/>
      <name val="Times New Roman CE"/>
      <family val="1"/>
      <charset val="238"/>
    </font>
    <font>
      <b/>
      <sz val="8"/>
      <color indexed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"/>
      <family val="1"/>
      <charset val="238"/>
    </font>
    <font>
      <u/>
      <sz val="8"/>
      <color rgb="FF0070C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 CE"/>
      <family val="1"/>
      <charset val="238"/>
    </font>
    <font>
      <sz val="14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890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rgb="FFCCFFFF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9" fontId="1" fillId="0" borderId="0" applyFill="0" applyBorder="0" applyAlignment="0" applyProtection="0"/>
    <xf numFmtId="0" fontId="2" fillId="2" borderId="1" applyNumberFormat="0" applyAlignment="0" applyProtection="0"/>
    <xf numFmtId="0" fontId="3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3" fillId="2" borderId="2" applyNumberFormat="0" applyAlignment="0" applyProtection="0"/>
    <xf numFmtId="0" fontId="3" fillId="2" borderId="0" applyNumberFormat="0" applyBorder="0" applyAlignment="0" applyProtection="0"/>
    <xf numFmtId="0" fontId="3" fillId="0" borderId="2" applyNumberFormat="0" applyFill="0" applyAlignment="0" applyProtection="0"/>
    <xf numFmtId="0" fontId="3" fillId="2" borderId="3" applyNumberFormat="0" applyAlignment="0" applyProtection="0"/>
    <xf numFmtId="0" fontId="3" fillId="0" borderId="4" applyNumberFormat="0" applyFill="0" applyAlignment="0" applyProtection="0"/>
    <xf numFmtId="0" fontId="3" fillId="0" borderId="2" applyNumberFormat="0" applyFill="0" applyAlignment="0" applyProtection="0"/>
    <xf numFmtId="0" fontId="3" fillId="3" borderId="0" applyNumberFormat="0" applyBorder="0" applyAlignment="0" applyProtection="0"/>
    <xf numFmtId="0" fontId="3" fillId="0" borderId="0" applyNumberFormat="0" applyBorder="0" applyAlignment="0" applyProtection="0"/>
    <xf numFmtId="0" fontId="2" fillId="0" borderId="1" applyNumberFormat="0" applyAlignment="0" applyProtection="0"/>
    <xf numFmtId="0" fontId="14" fillId="0" borderId="0">
      <alignment horizontal="center" vertical="center" wrapText="1"/>
    </xf>
    <xf numFmtId="0" fontId="19" fillId="0" borderId="0" applyNumberFormat="0" applyFill="0" applyBorder="0" applyAlignment="0" applyProtection="0"/>
    <xf numFmtId="0" fontId="21" fillId="0" borderId="0"/>
    <xf numFmtId="166" fontId="23" fillId="0" borderId="0" applyFont="0" applyFill="0" applyBorder="0" applyAlignment="0" applyProtection="0"/>
    <xf numFmtId="0" fontId="24" fillId="0" borderId="0"/>
    <xf numFmtId="49" fontId="35" fillId="0" borderId="0" applyFill="0" applyBorder="0" applyAlignment="0" applyProtection="0"/>
  </cellStyleXfs>
  <cellXfs count="320">
    <xf numFmtId="0" fontId="0" fillId="0" borderId="0" xfId="0"/>
    <xf numFmtId="0" fontId="0" fillId="0" borderId="0" xfId="0" applyProtection="1">
      <protection hidden="1"/>
    </xf>
    <xf numFmtId="0" fontId="0" fillId="4" borderId="0" xfId="0" applyFill="1" applyProtection="1">
      <protection hidden="1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16" applyFont="1" applyAlignment="1" applyProtection="1"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horizontal="center" vertical="center"/>
      <protection hidden="1"/>
    </xf>
    <xf numFmtId="0" fontId="16" fillId="8" borderId="0" xfId="0" applyFont="1" applyFill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49" fontId="0" fillId="0" borderId="0" xfId="1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indent="1"/>
      <protection hidden="1"/>
    </xf>
    <xf numFmtId="0" fontId="20" fillId="0" borderId="0" xfId="0" applyFont="1" applyProtection="1">
      <protection hidden="1"/>
    </xf>
    <xf numFmtId="0" fontId="20" fillId="0" borderId="10" xfId="0" applyFont="1" applyBorder="1" applyProtection="1">
      <protection hidden="1"/>
    </xf>
    <xf numFmtId="0" fontId="14" fillId="9" borderId="0" xfId="15" applyFill="1">
      <alignment horizontal="center" vertical="center" wrapText="1"/>
    </xf>
    <xf numFmtId="0" fontId="25" fillId="0" borderId="0" xfId="19" applyFont="1" applyAlignment="1" applyProtection="1">
      <alignment vertical="center"/>
      <protection hidden="1"/>
    </xf>
    <xf numFmtId="0" fontId="26" fillId="0" borderId="0" xfId="19" applyFont="1" applyAlignment="1" applyProtection="1">
      <alignment vertical="center"/>
      <protection hidden="1"/>
    </xf>
    <xf numFmtId="0" fontId="28" fillId="0" borderId="0" xfId="19" applyFont="1" applyAlignment="1" applyProtection="1">
      <alignment horizontal="right" vertical="center"/>
      <protection hidden="1"/>
    </xf>
    <xf numFmtId="49" fontId="28" fillId="0" borderId="0" xfId="19" applyNumberFormat="1" applyFont="1" applyAlignment="1" applyProtection="1">
      <alignment horizontal="left" vertical="center"/>
      <protection hidden="1"/>
    </xf>
    <xf numFmtId="0" fontId="24" fillId="0" borderId="0" xfId="19"/>
    <xf numFmtId="0" fontId="29" fillId="0" borderId="0" xfId="19" applyFont="1" applyAlignment="1" applyProtection="1">
      <alignment horizontal="right" vertical="center"/>
      <protection hidden="1"/>
    </xf>
    <xf numFmtId="0" fontId="31" fillId="0" borderId="0" xfId="19" applyFont="1" applyAlignment="1" applyProtection="1">
      <alignment vertical="center"/>
      <protection hidden="1"/>
    </xf>
    <xf numFmtId="0" fontId="33" fillId="0" borderId="0" xfId="19" applyFont="1" applyAlignment="1" applyProtection="1">
      <alignment horizontal="left" vertical="center"/>
      <protection hidden="1"/>
    </xf>
    <xf numFmtId="0" fontId="25" fillId="0" borderId="0" xfId="19" applyFont="1" applyAlignment="1" applyProtection="1">
      <alignment horizontal="left" vertical="center"/>
      <protection hidden="1"/>
    </xf>
    <xf numFmtId="0" fontId="37" fillId="0" borderId="6" xfId="19" applyFont="1" applyBorder="1" applyAlignment="1" applyProtection="1">
      <alignment horizontal="left" wrapText="1"/>
      <protection hidden="1"/>
    </xf>
    <xf numFmtId="167" fontId="29" fillId="0" borderId="6" xfId="19" applyNumberFormat="1" applyFont="1" applyBorder="1" applyAlignment="1" applyProtection="1">
      <alignment horizontal="center"/>
      <protection hidden="1"/>
    </xf>
    <xf numFmtId="9" fontId="29" fillId="0" borderId="6" xfId="19" applyNumberFormat="1" applyFont="1" applyBorder="1" applyAlignment="1" applyProtection="1">
      <alignment horizontal="center" wrapText="1"/>
      <protection hidden="1"/>
    </xf>
    <xf numFmtId="0" fontId="29" fillId="0" borderId="6" xfId="19" applyFont="1" applyBorder="1" applyAlignment="1" applyProtection="1">
      <alignment horizontal="center"/>
      <protection hidden="1"/>
    </xf>
    <xf numFmtId="167" fontId="29" fillId="0" borderId="6" xfId="19" applyNumberFormat="1" applyFont="1" applyBorder="1" applyAlignment="1" applyProtection="1">
      <alignment horizontal="center" wrapText="1"/>
      <protection hidden="1"/>
    </xf>
    <xf numFmtId="9" fontId="34" fillId="0" borderId="7" xfId="19" applyNumberFormat="1" applyFont="1" applyBorder="1" applyAlignment="1">
      <alignment horizontal="center" vertical="center"/>
    </xf>
    <xf numFmtId="168" fontId="34" fillId="0" borderId="7" xfId="19" applyNumberFormat="1" applyFont="1" applyBorder="1" applyAlignment="1">
      <alignment horizontal="center" vertical="center"/>
    </xf>
    <xf numFmtId="9" fontId="28" fillId="0" borderId="7" xfId="19" applyNumberFormat="1" applyFont="1" applyBorder="1" applyAlignment="1" applyProtection="1">
      <alignment horizontal="center" vertical="center"/>
      <protection hidden="1"/>
    </xf>
    <xf numFmtId="169" fontId="28" fillId="0" borderId="7" xfId="19" applyNumberFormat="1" applyFont="1" applyBorder="1" applyAlignment="1" applyProtection="1">
      <alignment horizontal="center" vertical="center"/>
      <protection hidden="1"/>
    </xf>
    <xf numFmtId="0" fontId="28" fillId="0" borderId="7" xfId="19" applyFont="1" applyBorder="1" applyAlignment="1" applyProtection="1">
      <alignment horizontal="center" vertical="center"/>
      <protection hidden="1"/>
    </xf>
    <xf numFmtId="170" fontId="28" fillId="0" borderId="7" xfId="19" applyNumberFormat="1" applyFont="1" applyBorder="1" applyAlignment="1" applyProtection="1">
      <alignment horizontal="center" vertical="center"/>
      <protection hidden="1"/>
    </xf>
    <xf numFmtId="0" fontId="24" fillId="0" borderId="0" xfId="19" applyProtection="1">
      <protection hidden="1"/>
    </xf>
    <xf numFmtId="0" fontId="22" fillId="0" borderId="0" xfId="19" applyFont="1"/>
    <xf numFmtId="167" fontId="33" fillId="0" borderId="0" xfId="19" applyNumberFormat="1" applyFont="1" applyAlignment="1" applyProtection="1">
      <alignment horizontal="center" vertical="center"/>
      <protection hidden="1"/>
    </xf>
    <xf numFmtId="1" fontId="33" fillId="0" borderId="0" xfId="19" applyNumberFormat="1" applyFont="1" applyAlignment="1" applyProtection="1">
      <alignment vertical="center"/>
      <protection hidden="1"/>
    </xf>
    <xf numFmtId="0" fontId="33" fillId="0" borderId="0" xfId="19" applyFont="1" applyAlignment="1" applyProtection="1">
      <alignment horizontal="right" vertical="center"/>
      <protection hidden="1"/>
    </xf>
    <xf numFmtId="167" fontId="28" fillId="0" borderId="0" xfId="19" applyNumberFormat="1" applyFont="1" applyAlignment="1" applyProtection="1">
      <alignment horizontal="center" vertical="center"/>
      <protection hidden="1"/>
    </xf>
    <xf numFmtId="0" fontId="38" fillId="0" borderId="0" xfId="19" applyFont="1" applyAlignment="1" applyProtection="1">
      <alignment vertical="center"/>
      <protection hidden="1"/>
    </xf>
    <xf numFmtId="0" fontId="33" fillId="0" borderId="0" xfId="19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2" fillId="0" borderId="8" xfId="19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hidden="1"/>
    </xf>
    <xf numFmtId="169" fontId="5" fillId="18" borderId="5" xfId="0" applyNumberFormat="1" applyFont="1" applyFill="1" applyBorder="1" applyAlignment="1" applyProtection="1">
      <alignment horizontal="center" vertical="center"/>
      <protection hidden="1"/>
    </xf>
    <xf numFmtId="0" fontId="5" fillId="18" borderId="5" xfId="0" applyFont="1" applyFill="1" applyBorder="1" applyAlignment="1" applyProtection="1">
      <alignment horizontal="center" vertical="center"/>
      <protection hidden="1"/>
    </xf>
    <xf numFmtId="0" fontId="17" fillId="8" borderId="33" xfId="0" applyFont="1" applyFill="1" applyBorder="1" applyAlignment="1" applyProtection="1">
      <alignment horizontal="center" vertical="center"/>
      <protection hidden="1"/>
    </xf>
    <xf numFmtId="0" fontId="17" fillId="8" borderId="34" xfId="0" applyFont="1" applyFill="1" applyBorder="1" applyAlignment="1" applyProtection="1">
      <alignment horizontal="center" vertical="center" wrapText="1"/>
      <protection hidden="1"/>
    </xf>
    <xf numFmtId="0" fontId="14" fillId="22" borderId="35" xfId="15" applyFill="1" applyBorder="1" applyProtection="1">
      <alignment horizontal="center" vertical="center" wrapText="1"/>
      <protection hidden="1"/>
    </xf>
    <xf numFmtId="165" fontId="14" fillId="22" borderId="36" xfId="15" applyNumberFormat="1" applyFill="1" applyBorder="1" applyProtection="1">
      <alignment horizontal="center" vertical="center" wrapText="1"/>
      <protection hidden="1"/>
    </xf>
    <xf numFmtId="0" fontId="14" fillId="23" borderId="33" xfId="15" applyFill="1" applyBorder="1" applyProtection="1">
      <alignment horizontal="center" vertical="center" wrapText="1"/>
      <protection hidden="1"/>
    </xf>
    <xf numFmtId="0" fontId="14" fillId="23" borderId="34" xfId="15" applyFill="1" applyBorder="1" applyProtection="1">
      <alignment horizontal="center" vertical="center" wrapText="1"/>
      <protection hidden="1"/>
    </xf>
    <xf numFmtId="165" fontId="40" fillId="24" borderId="30" xfId="15" applyNumberFormat="1" applyFont="1" applyFill="1" applyBorder="1" applyProtection="1">
      <alignment horizontal="center" vertical="center" wrapText="1"/>
      <protection hidden="1"/>
    </xf>
    <xf numFmtId="0" fontId="40" fillId="23" borderId="33" xfId="15" applyFont="1" applyFill="1" applyBorder="1" applyProtection="1">
      <alignment horizontal="center" vertical="center" wrapText="1"/>
      <protection hidden="1"/>
    </xf>
    <xf numFmtId="169" fontId="14" fillId="22" borderId="35" xfId="15" applyNumberFormat="1" applyFill="1" applyBorder="1" applyProtection="1">
      <alignment horizontal="center" vertical="center" wrapText="1"/>
      <protection hidden="1"/>
    </xf>
    <xf numFmtId="169" fontId="0" fillId="15" borderId="5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42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Protection="1">
      <protection locked="0"/>
    </xf>
    <xf numFmtId="0" fontId="0" fillId="19" borderId="5" xfId="0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 wrapText="1"/>
      <protection locked="0"/>
    </xf>
    <xf numFmtId="0" fontId="12" fillId="13" borderId="5" xfId="0" applyFont="1" applyFill="1" applyBorder="1" applyAlignment="1" applyProtection="1">
      <alignment horizontal="center" vertical="center" wrapText="1"/>
      <protection locked="0"/>
    </xf>
    <xf numFmtId="0" fontId="12" fillId="14" borderId="5" xfId="0" applyFont="1" applyFill="1" applyBorder="1" applyAlignment="1" applyProtection="1">
      <alignment horizontal="center" vertical="center" wrapText="1"/>
      <protection locked="0"/>
    </xf>
    <xf numFmtId="0" fontId="12" fillId="15" borderId="5" xfId="0" applyFont="1" applyFill="1" applyBorder="1" applyAlignment="1" applyProtection="1">
      <alignment horizontal="center" vertical="center" wrapText="1"/>
      <protection locked="0"/>
    </xf>
    <xf numFmtId="0" fontId="12" fillId="16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right" vertical="center"/>
      <protection locked="0"/>
    </xf>
    <xf numFmtId="0" fontId="41" fillId="4" borderId="0" xfId="0" applyFont="1" applyFill="1" applyAlignment="1" applyProtection="1">
      <alignment horizontal="center"/>
      <protection locked="0"/>
    </xf>
    <xf numFmtId="0" fontId="0" fillId="15" borderId="5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8" borderId="5" xfId="0" applyFill="1" applyBorder="1" applyAlignment="1" applyProtection="1">
      <alignment horizontal="center" vertical="center"/>
      <protection locked="0"/>
    </xf>
    <xf numFmtId="0" fontId="14" fillId="17" borderId="5" xfId="15" applyFill="1" applyBorder="1" applyProtection="1">
      <alignment horizontal="center" vertical="center" wrapText="1"/>
      <protection locked="0"/>
    </xf>
    <xf numFmtId="164" fontId="0" fillId="19" borderId="5" xfId="0" applyNumberFormat="1" applyFill="1" applyBorder="1" applyAlignment="1" applyProtection="1">
      <alignment horizontal="center" vertical="center"/>
      <protection locked="0"/>
    </xf>
    <xf numFmtId="164" fontId="0" fillId="18" borderId="5" xfId="0" applyNumberFormat="1" applyFill="1" applyBorder="1" applyAlignment="1" applyProtection="1">
      <alignment horizontal="center" vertical="center"/>
      <protection locked="0"/>
    </xf>
    <xf numFmtId="0" fontId="0" fillId="27" borderId="5" xfId="0" applyFill="1" applyBorder="1" applyAlignment="1" applyProtection="1">
      <alignment horizontal="center" vertical="center"/>
      <protection locked="0"/>
    </xf>
    <xf numFmtId="0" fontId="0" fillId="26" borderId="5" xfId="0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12" borderId="5" xfId="0" applyFont="1" applyFill="1" applyBorder="1" applyAlignment="1" applyProtection="1">
      <alignment horizontal="center" vertical="center"/>
      <protection locked="0"/>
    </xf>
    <xf numFmtId="0" fontId="0" fillId="20" borderId="0" xfId="0" applyFill="1" applyProtection="1">
      <protection locked="0"/>
    </xf>
    <xf numFmtId="0" fontId="0" fillId="12" borderId="30" xfId="0" applyFill="1" applyBorder="1" applyAlignment="1" applyProtection="1">
      <alignment horizontal="center" vertical="center"/>
      <protection locked="0"/>
    </xf>
    <xf numFmtId="169" fontId="0" fillId="18" borderId="5" xfId="0" applyNumberFormat="1" applyFill="1" applyBorder="1" applyAlignment="1" applyProtection="1">
      <alignment horizontal="center" vertical="center"/>
      <protection locked="0"/>
    </xf>
    <xf numFmtId="3" fontId="0" fillId="0" borderId="5" xfId="0" applyNumberForma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9" fontId="1" fillId="0" borderId="5" xfId="1" applyFill="1" applyBorder="1" applyAlignment="1" applyProtection="1">
      <alignment horizontal="center" vertical="center"/>
      <protection locked="0"/>
    </xf>
    <xf numFmtId="165" fontId="0" fillId="18" borderId="5" xfId="0" applyNumberFormat="1" applyFill="1" applyBorder="1" applyAlignment="1" applyProtection="1">
      <alignment horizontal="center" vertical="center"/>
      <protection locked="0"/>
    </xf>
    <xf numFmtId="9" fontId="1" fillId="19" borderId="5" xfId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7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indent="1"/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49" fontId="6" fillId="4" borderId="0" xfId="0" applyNumberFormat="1" applyFont="1" applyFill="1" applyProtection="1"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9" fontId="3" fillId="2" borderId="5" xfId="7" applyNumberFormat="1" applyBorder="1" applyAlignment="1" applyProtection="1">
      <alignment horizontal="center" vertical="center"/>
      <protection locked="0"/>
    </xf>
    <xf numFmtId="0" fontId="0" fillId="18" borderId="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textRotation="90" wrapText="1"/>
      <protection locked="0"/>
    </xf>
    <xf numFmtId="0" fontId="0" fillId="11" borderId="0" xfId="0" applyFill="1" applyProtection="1">
      <protection hidden="1"/>
    </xf>
    <xf numFmtId="0" fontId="6" fillId="4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6" xfId="0" applyFill="1" applyBorder="1" applyProtection="1">
      <protection hidden="1"/>
    </xf>
    <xf numFmtId="0" fontId="0" fillId="4" borderId="6" xfId="0" applyFill="1" applyBorder="1" applyAlignment="1" applyProtection="1">
      <alignment horizontal="right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0" fillId="25" borderId="0" xfId="0" applyFill="1" applyProtection="1"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2" fillId="25" borderId="0" xfId="0" applyFont="1" applyFill="1" applyAlignment="1" applyProtection="1">
      <alignment horizontal="right" vertical="center"/>
      <protection hidden="1"/>
    </xf>
    <xf numFmtId="0" fontId="0" fillId="20" borderId="11" xfId="0" applyFill="1" applyBorder="1" applyProtection="1">
      <protection hidden="1"/>
    </xf>
    <xf numFmtId="0" fontId="0" fillId="20" borderId="10" xfId="0" applyFill="1" applyBorder="1" applyProtection="1">
      <protection hidden="1"/>
    </xf>
    <xf numFmtId="0" fontId="0" fillId="20" borderId="14" xfId="0" applyFill="1" applyBorder="1" applyProtection="1">
      <protection hidden="1"/>
    </xf>
    <xf numFmtId="0" fontId="0" fillId="20" borderId="43" xfId="0" applyFill="1" applyBorder="1" applyProtection="1">
      <protection hidden="1"/>
    </xf>
    <xf numFmtId="0" fontId="0" fillId="20" borderId="0" xfId="0" applyFill="1" applyProtection="1">
      <protection hidden="1"/>
    </xf>
    <xf numFmtId="0" fontId="0" fillId="20" borderId="42" xfId="0" applyFill="1" applyBorder="1" applyProtection="1"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3" fillId="20" borderId="0" xfId="0" applyFont="1" applyFill="1" applyAlignment="1" applyProtection="1">
      <alignment vertical="center" wrapText="1"/>
      <protection hidden="1"/>
    </xf>
    <xf numFmtId="0" fontId="39" fillId="20" borderId="0" xfId="0" applyFont="1" applyFill="1" applyAlignment="1" applyProtection="1">
      <alignment horizontal="center"/>
      <protection hidden="1"/>
    </xf>
    <xf numFmtId="0" fontId="12" fillId="22" borderId="9" xfId="0" applyFont="1" applyFill="1" applyBorder="1" applyAlignment="1" applyProtection="1">
      <alignment horizontal="center" vertical="center" wrapText="1"/>
      <protection hidden="1"/>
    </xf>
    <xf numFmtId="0" fontId="12" fillId="22" borderId="20" xfId="0" applyFont="1" applyFill="1" applyBorder="1" applyAlignment="1" applyProtection="1">
      <alignment horizontal="center" vertical="center" wrapText="1"/>
      <protection hidden="1"/>
    </xf>
    <xf numFmtId="0" fontId="0" fillId="20" borderId="17" xfId="0" applyFill="1" applyBorder="1" applyProtection="1">
      <protection hidden="1"/>
    </xf>
    <xf numFmtId="0" fontId="0" fillId="20" borderId="6" xfId="0" applyFill="1" applyBorder="1" applyProtection="1">
      <protection hidden="1"/>
    </xf>
    <xf numFmtId="0" fontId="0" fillId="20" borderId="20" xfId="0" applyFill="1" applyBorder="1" applyProtection="1"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5" fillId="4" borderId="0" xfId="0" applyFont="1" applyFill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9" fontId="0" fillId="15" borderId="9" xfId="0" applyNumberFormat="1" applyFill="1" applyBorder="1" applyAlignment="1" applyProtection="1">
      <alignment horizontal="center" vertical="center"/>
      <protection hidden="1"/>
    </xf>
    <xf numFmtId="0" fontId="14" fillId="22" borderId="5" xfId="15" applyFill="1" applyBorder="1">
      <alignment horizontal="center" vertical="center" wrapText="1"/>
    </xf>
    <xf numFmtId="0" fontId="12" fillId="0" borderId="0" xfId="0" applyFont="1" applyProtection="1">
      <protection hidden="1"/>
    </xf>
    <xf numFmtId="0" fontId="0" fillId="2" borderId="5" xfId="19" applyFont="1" applyFill="1" applyBorder="1" applyAlignment="1">
      <alignment horizontal="center" vertical="center"/>
    </xf>
    <xf numFmtId="0" fontId="12" fillId="0" borderId="5" xfId="19" applyFont="1" applyBorder="1" applyAlignment="1">
      <alignment horizontal="left" vertical="center"/>
    </xf>
    <xf numFmtId="0" fontId="0" fillId="19" borderId="9" xfId="0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169" fontId="12" fillId="0" borderId="5" xfId="0" applyNumberFormat="1" applyFont="1" applyBorder="1" applyAlignment="1" applyProtection="1">
      <alignment horizontal="center" vertical="center"/>
      <protection locked="0"/>
    </xf>
    <xf numFmtId="164" fontId="0" fillId="18" borderId="8" xfId="0" applyNumberFormat="1" applyFill="1" applyBorder="1" applyAlignment="1" applyProtection="1">
      <alignment horizontal="center" vertical="center"/>
      <protection locked="0"/>
    </xf>
    <xf numFmtId="164" fontId="12" fillId="12" borderId="30" xfId="0" applyNumberFormat="1" applyFont="1" applyFill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169" fontId="0" fillId="0" borderId="5" xfId="0" applyNumberFormat="1" applyBorder="1" applyAlignment="1" applyProtection="1">
      <alignment horizontal="center" vertical="center"/>
      <protection locked="0"/>
    </xf>
    <xf numFmtId="169" fontId="0" fillId="18" borderId="5" xfId="0" applyNumberForma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textRotation="90" wrapText="1"/>
      <protection locked="0"/>
    </xf>
    <xf numFmtId="0" fontId="45" fillId="28" borderId="5" xfId="0" applyFont="1" applyFill="1" applyBorder="1" applyAlignment="1" applyProtection="1">
      <alignment horizontal="center" vertical="center" textRotation="90" wrapText="1"/>
      <protection hidden="1"/>
    </xf>
    <xf numFmtId="0" fontId="45" fillId="28" borderId="5" xfId="0" applyFont="1" applyFill="1" applyBorder="1" applyAlignment="1" applyProtection="1">
      <alignment horizontal="center" vertical="center" wrapText="1"/>
      <protection hidden="1"/>
    </xf>
    <xf numFmtId="0" fontId="45" fillId="6" borderId="5" xfId="0" applyFont="1" applyFill="1" applyBorder="1" applyAlignment="1" applyProtection="1">
      <alignment horizontal="center" vertical="center" textRotation="90" wrapText="1"/>
      <protection hidden="1"/>
    </xf>
    <xf numFmtId="0" fontId="45" fillId="7" borderId="5" xfId="0" applyFont="1" applyFill="1" applyBorder="1" applyAlignment="1" applyProtection="1">
      <alignment horizontal="center" vertical="center" textRotation="90" wrapText="1"/>
      <protection hidden="1"/>
    </xf>
    <xf numFmtId="0" fontId="12" fillId="29" borderId="0" xfId="0" applyFont="1" applyFill="1" applyProtection="1">
      <protection hidden="1"/>
    </xf>
    <xf numFmtId="0" fontId="45" fillId="28" borderId="8" xfId="0" applyFont="1" applyFill="1" applyBorder="1" applyAlignment="1" applyProtection="1">
      <alignment horizontal="center" vertical="center" wrapText="1"/>
      <protection hidden="1"/>
    </xf>
    <xf numFmtId="0" fontId="45" fillId="0" borderId="8" xfId="0" applyFont="1" applyBorder="1" applyAlignment="1" applyProtection="1">
      <alignment horizontal="center" vertical="center" wrapText="1"/>
      <protection hidden="1"/>
    </xf>
    <xf numFmtId="0" fontId="45" fillId="0" borderId="11" xfId="0" applyFont="1" applyBorder="1" applyAlignment="1" applyProtection="1">
      <alignment horizontal="center" vertical="center" wrapText="1"/>
      <protection hidden="1"/>
    </xf>
    <xf numFmtId="0" fontId="45" fillId="0" borderId="14" xfId="0" applyFont="1" applyBorder="1" applyAlignment="1" applyProtection="1">
      <alignment horizontal="center" vertical="center" wrapText="1"/>
      <protection hidden="1"/>
    </xf>
    <xf numFmtId="0" fontId="45" fillId="0" borderId="9" xfId="0" applyFont="1" applyBorder="1" applyAlignment="1" applyProtection="1">
      <alignment horizontal="center" vertical="center" wrapText="1"/>
      <protection hidden="1"/>
    </xf>
    <xf numFmtId="0" fontId="45" fillId="0" borderId="17" xfId="0" applyFont="1" applyBorder="1" applyAlignment="1" applyProtection="1">
      <alignment horizontal="center" vertical="center" wrapText="1"/>
      <protection hidden="1"/>
    </xf>
    <xf numFmtId="0" fontId="12" fillId="12" borderId="17" xfId="0" applyFont="1" applyFill="1" applyBorder="1" applyProtection="1">
      <protection hidden="1"/>
    </xf>
    <xf numFmtId="0" fontId="45" fillId="0" borderId="20" xfId="0" applyFont="1" applyBorder="1" applyAlignment="1" applyProtection="1">
      <alignment horizontal="center" wrapText="1"/>
      <protection hidden="1"/>
    </xf>
    <xf numFmtId="0" fontId="45" fillId="0" borderId="20" xfId="0" applyFont="1" applyBorder="1" applyAlignment="1" applyProtection="1">
      <alignment horizontal="center" vertical="center" wrapText="1"/>
      <protection hidden="1"/>
    </xf>
    <xf numFmtId="49" fontId="15" fillId="4" borderId="0" xfId="0" applyNumberFormat="1" applyFont="1" applyFill="1" applyAlignment="1" applyProtection="1">
      <alignment horizontal="left" vertical="center"/>
      <protection hidden="1"/>
    </xf>
    <xf numFmtId="0" fontId="0" fillId="20" borderId="10" xfId="0" applyFill="1" applyBorder="1" applyAlignment="1" applyProtection="1">
      <alignment horizontal="left" vertical="center"/>
      <protection hidden="1"/>
    </xf>
    <xf numFmtId="0" fontId="47" fillId="28" borderId="5" xfId="0" applyFont="1" applyFill="1" applyBorder="1" applyAlignment="1" applyProtection="1">
      <alignment horizontal="center" vertical="center" textRotation="90" wrapText="1"/>
      <protection hidden="1"/>
    </xf>
    <xf numFmtId="0" fontId="45" fillId="0" borderId="8" xfId="0" applyFont="1" applyBorder="1" applyAlignment="1" applyProtection="1">
      <alignment vertical="center" textRotation="90" wrapText="1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12" fillId="25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/>
      <protection hidden="1"/>
    </xf>
    <xf numFmtId="0" fontId="20" fillId="0" borderId="1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4" fillId="23" borderId="33" xfId="15" applyFill="1" applyBorder="1" applyAlignment="1" applyProtection="1">
      <alignment horizontal="center" vertical="top" wrapText="1"/>
      <protection hidden="1"/>
    </xf>
    <xf numFmtId="0" fontId="14" fillId="23" borderId="34" xfId="15" applyFill="1" applyBorder="1" applyAlignment="1" applyProtection="1">
      <alignment horizontal="center" vertical="top" wrapText="1"/>
      <protection hidden="1"/>
    </xf>
    <xf numFmtId="0" fontId="14" fillId="23" borderId="37" xfId="15" applyFill="1" applyBorder="1" applyAlignment="1" applyProtection="1">
      <alignment horizontal="center" vertical="top" wrapText="1"/>
      <protection hidden="1"/>
    </xf>
    <xf numFmtId="0" fontId="14" fillId="23" borderId="38" xfId="15" applyFill="1" applyBorder="1" applyAlignment="1" applyProtection="1">
      <alignment horizontal="center" vertical="top" wrapText="1"/>
      <protection hidden="1"/>
    </xf>
    <xf numFmtId="0" fontId="14" fillId="23" borderId="31" xfId="15" applyFill="1" applyBorder="1" applyProtection="1">
      <alignment horizontal="center" vertical="center" wrapText="1"/>
      <protection hidden="1"/>
    </xf>
    <xf numFmtId="0" fontId="14" fillId="23" borderId="32" xfId="15" applyFill="1" applyBorder="1" applyProtection="1">
      <alignment horizontal="center" vertical="center" wrapText="1"/>
      <protection hidden="1"/>
    </xf>
    <xf numFmtId="0" fontId="14" fillId="23" borderId="33" xfId="15" applyFill="1" applyBorder="1" applyProtection="1">
      <alignment horizontal="center" vertical="center" wrapText="1"/>
      <protection hidden="1"/>
    </xf>
    <xf numFmtId="0" fontId="14" fillId="23" borderId="34" xfId="15" applyFill="1" applyBorder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wrapText="1"/>
      <protection hidden="1"/>
    </xf>
    <xf numFmtId="0" fontId="20" fillId="0" borderId="10" xfId="16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8" fillId="0" borderId="7" xfId="19" applyFont="1" applyBorder="1" applyAlignment="1" applyProtection="1">
      <alignment horizontal="center" vertical="center" wrapText="1"/>
      <protection hidden="1"/>
    </xf>
    <xf numFmtId="0" fontId="14" fillId="9" borderId="0" xfId="15" applyFill="1">
      <alignment horizontal="center" vertical="center" wrapText="1"/>
    </xf>
    <xf numFmtId="0" fontId="28" fillId="0" borderId="17" xfId="19" applyFont="1" applyBorder="1" applyAlignment="1" applyProtection="1">
      <alignment horizontal="left" vertical="center"/>
      <protection hidden="1"/>
    </xf>
    <xf numFmtId="0" fontId="28" fillId="0" borderId="18" xfId="19" applyFont="1" applyBorder="1" applyAlignment="1" applyProtection="1">
      <alignment horizontal="left" vertical="center"/>
      <protection hidden="1"/>
    </xf>
    <xf numFmtId="0" fontId="29" fillId="0" borderId="6" xfId="19" applyFont="1" applyBorder="1" applyAlignment="1" applyProtection="1">
      <alignment horizontal="left" vertical="center"/>
      <protection hidden="1"/>
    </xf>
    <xf numFmtId="0" fontId="29" fillId="0" borderId="19" xfId="19" applyFont="1" applyBorder="1" applyAlignment="1" applyProtection="1">
      <alignment horizontal="left" vertical="center"/>
      <protection hidden="1"/>
    </xf>
    <xf numFmtId="0" fontId="29" fillId="0" borderId="20" xfId="19" applyFont="1" applyBorder="1" applyAlignment="1" applyProtection="1">
      <alignment horizontal="left" vertical="center"/>
      <protection hidden="1"/>
    </xf>
    <xf numFmtId="0" fontId="27" fillId="0" borderId="0" xfId="19" applyFont="1" applyAlignment="1" applyProtection="1">
      <alignment horizontal="center" vertical="center"/>
      <protection hidden="1"/>
    </xf>
    <xf numFmtId="0" fontId="28" fillId="0" borderId="6" xfId="19" applyFont="1" applyBorder="1" applyAlignment="1" applyProtection="1">
      <alignment horizontal="left" vertical="center"/>
      <protection hidden="1"/>
    </xf>
    <xf numFmtId="0" fontId="30" fillId="0" borderId="6" xfId="19" applyFont="1" applyBorder="1" applyAlignment="1" applyProtection="1">
      <alignment horizontal="left" vertical="center"/>
      <protection hidden="1"/>
    </xf>
    <xf numFmtId="0" fontId="29" fillId="0" borderId="11" xfId="19" applyFont="1" applyBorder="1" applyAlignment="1" applyProtection="1">
      <alignment horizontal="right" vertical="center"/>
      <protection hidden="1"/>
    </xf>
    <xf numFmtId="0" fontId="29" fillId="0" borderId="12" xfId="19" applyFont="1" applyBorder="1" applyAlignment="1" applyProtection="1">
      <alignment horizontal="right" vertical="center"/>
      <protection hidden="1"/>
    </xf>
    <xf numFmtId="0" fontId="29" fillId="0" borderId="10" xfId="19" applyFont="1" applyBorder="1" applyAlignment="1" applyProtection="1">
      <alignment horizontal="left" vertical="center"/>
      <protection hidden="1"/>
    </xf>
    <xf numFmtId="0" fontId="32" fillId="0" borderId="13" xfId="19" applyFont="1" applyBorder="1" applyAlignment="1" applyProtection="1">
      <alignment horizontal="left" vertical="center"/>
      <protection hidden="1"/>
    </xf>
    <xf numFmtId="0" fontId="32" fillId="0" borderId="14" xfId="19" applyFont="1" applyBorder="1" applyAlignment="1" applyProtection="1">
      <alignment horizontal="left" vertical="center"/>
      <protection hidden="1"/>
    </xf>
    <xf numFmtId="3" fontId="30" fillId="0" borderId="6" xfId="19" applyNumberFormat="1" applyFont="1" applyBorder="1" applyAlignment="1" applyProtection="1">
      <alignment horizontal="center" vertical="center"/>
      <protection hidden="1"/>
    </xf>
    <xf numFmtId="0" fontId="29" fillId="0" borderId="0" xfId="19" applyFont="1" applyAlignment="1" applyProtection="1">
      <alignment horizontal="right" vertical="center"/>
      <protection hidden="1"/>
    </xf>
    <xf numFmtId="0" fontId="34" fillId="0" borderId="6" xfId="19" applyFont="1" applyBorder="1" applyAlignment="1" applyProtection="1">
      <alignment horizontal="left" vertical="center"/>
      <protection hidden="1"/>
    </xf>
    <xf numFmtId="0" fontId="34" fillId="0" borderId="7" xfId="19" applyFont="1" applyBorder="1" applyAlignment="1" applyProtection="1">
      <alignment horizontal="left" vertical="center"/>
      <protection hidden="1"/>
    </xf>
    <xf numFmtId="0" fontId="28" fillId="0" borderId="7" xfId="19" applyFont="1" applyBorder="1" applyAlignment="1" applyProtection="1">
      <alignment horizontal="left" vertical="center"/>
      <protection hidden="1"/>
    </xf>
    <xf numFmtId="0" fontId="34" fillId="10" borderId="7" xfId="19" applyFont="1" applyFill="1" applyBorder="1" applyAlignment="1" applyProtection="1">
      <alignment horizontal="left" vertical="center"/>
      <protection hidden="1"/>
    </xf>
    <xf numFmtId="3" fontId="28" fillId="0" borderId="7" xfId="19" applyNumberFormat="1" applyFont="1" applyBorder="1" applyAlignment="1" applyProtection="1">
      <alignment horizontal="left" vertical="center"/>
      <protection hidden="1"/>
    </xf>
    <xf numFmtId="0" fontId="35" fillId="0" borderId="7" xfId="20" applyNumberFormat="1" applyBorder="1" applyAlignment="1">
      <alignment horizontal="left" vertical="center" wrapText="1"/>
    </xf>
    <xf numFmtId="0" fontId="36" fillId="0" borderId="7" xfId="15" applyFont="1" applyBorder="1" applyAlignment="1">
      <alignment horizontal="left" vertical="center" wrapText="1"/>
    </xf>
    <xf numFmtId="0" fontId="37" fillId="0" borderId="6" xfId="19" applyFont="1" applyBorder="1" applyAlignment="1" applyProtection="1">
      <alignment horizontal="left"/>
      <protection hidden="1"/>
    </xf>
    <xf numFmtId="0" fontId="34" fillId="0" borderId="0" xfId="19" applyFont="1"/>
    <xf numFmtId="1" fontId="33" fillId="0" borderId="0" xfId="19" applyNumberFormat="1" applyFont="1" applyAlignment="1" applyProtection="1">
      <alignment horizontal="right" vertical="center"/>
      <protection hidden="1"/>
    </xf>
    <xf numFmtId="0" fontId="34" fillId="0" borderId="27" xfId="19" applyFont="1" applyBorder="1" applyAlignment="1">
      <alignment horizontal="left" vertical="center" indent="1"/>
    </xf>
    <xf numFmtId="0" fontId="34" fillId="0" borderId="28" xfId="19" applyFont="1" applyBorder="1" applyAlignment="1">
      <alignment horizontal="left" vertical="center" indent="1"/>
    </xf>
    <xf numFmtId="0" fontId="34" fillId="0" borderId="29" xfId="19" applyFont="1" applyBorder="1" applyAlignment="1">
      <alignment horizontal="left" vertical="center" indent="1"/>
    </xf>
    <xf numFmtId="49" fontId="29" fillId="0" borderId="15" xfId="19" applyNumberFormat="1" applyFont="1" applyBorder="1" applyAlignment="1" applyProtection="1">
      <alignment horizontal="right" vertical="center"/>
      <protection hidden="1"/>
    </xf>
    <xf numFmtId="49" fontId="29" fillId="0" borderId="7" xfId="19" applyNumberFormat="1" applyFont="1" applyBorder="1" applyAlignment="1" applyProtection="1">
      <alignment horizontal="right" vertical="center"/>
      <protection hidden="1"/>
    </xf>
    <xf numFmtId="171" fontId="29" fillId="2" borderId="7" xfId="19" applyNumberFormat="1" applyFont="1" applyFill="1" applyBorder="1" applyAlignment="1" applyProtection="1">
      <alignment horizontal="center" vertical="center"/>
      <protection hidden="1"/>
    </xf>
    <xf numFmtId="171" fontId="29" fillId="2" borderId="16" xfId="19" applyNumberFormat="1" applyFont="1" applyFill="1" applyBorder="1" applyAlignment="1" applyProtection="1">
      <alignment horizontal="center" vertical="center"/>
      <protection hidden="1"/>
    </xf>
    <xf numFmtId="0" fontId="34" fillId="0" borderId="21" xfId="19" applyFont="1" applyBorder="1" applyAlignment="1">
      <alignment horizontal="left" vertical="center" indent="1"/>
    </xf>
    <xf numFmtId="0" fontId="34" fillId="0" borderId="22" xfId="19" applyFont="1" applyBorder="1" applyAlignment="1">
      <alignment horizontal="left" vertical="center" indent="1"/>
    </xf>
    <xf numFmtId="0" fontId="34" fillId="0" borderId="23" xfId="19" applyFont="1" applyBorder="1" applyAlignment="1">
      <alignment horizontal="left" vertical="center" indent="1"/>
    </xf>
    <xf numFmtId="0" fontId="34" fillId="0" borderId="24" xfId="19" applyFont="1" applyBorder="1" applyAlignment="1">
      <alignment horizontal="left" vertical="center" indent="1"/>
    </xf>
    <xf numFmtId="0" fontId="34" fillId="0" borderId="25" xfId="19" applyFont="1" applyBorder="1" applyAlignment="1">
      <alignment horizontal="left" vertical="center" indent="1"/>
    </xf>
    <xf numFmtId="0" fontId="34" fillId="0" borderId="26" xfId="19" applyFont="1" applyBorder="1" applyAlignment="1">
      <alignment horizontal="left" vertical="center" indent="1"/>
    </xf>
    <xf numFmtId="49" fontId="29" fillId="2" borderId="7" xfId="19" applyNumberFormat="1" applyFont="1" applyFill="1" applyBorder="1" applyAlignment="1" applyProtection="1">
      <alignment horizontal="center" vertical="center"/>
      <protection hidden="1"/>
    </xf>
    <xf numFmtId="49" fontId="29" fillId="2" borderId="16" xfId="19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/>
      <protection locked="0"/>
    </xf>
    <xf numFmtId="0" fontId="12" fillId="4" borderId="6" xfId="0" applyFont="1" applyFill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21" borderId="11" xfId="0" applyFont="1" applyFill="1" applyBorder="1" applyAlignment="1" applyProtection="1">
      <alignment horizontal="center" vertical="center"/>
      <protection locked="0"/>
    </xf>
    <xf numFmtId="0" fontId="12" fillId="21" borderId="10" xfId="0" applyFont="1" applyFill="1" applyBorder="1" applyAlignment="1" applyProtection="1">
      <alignment horizontal="center" vertical="center"/>
      <protection locked="0"/>
    </xf>
    <xf numFmtId="0" fontId="12" fillId="21" borderId="14" xfId="0" applyFont="1" applyFill="1" applyBorder="1" applyAlignment="1" applyProtection="1">
      <alignment horizontal="center" vertical="center"/>
      <protection locked="0"/>
    </xf>
    <xf numFmtId="0" fontId="12" fillId="21" borderId="43" xfId="0" applyFont="1" applyFill="1" applyBorder="1" applyAlignment="1" applyProtection="1">
      <alignment horizontal="center" vertical="center"/>
      <protection locked="0"/>
    </xf>
    <xf numFmtId="0" fontId="12" fillId="21" borderId="0" xfId="0" applyFont="1" applyFill="1" applyAlignment="1" applyProtection="1">
      <alignment horizontal="center" vertical="center"/>
      <protection locked="0"/>
    </xf>
    <xf numFmtId="0" fontId="12" fillId="21" borderId="42" xfId="0" applyFont="1" applyFill="1" applyBorder="1" applyAlignment="1" applyProtection="1">
      <alignment horizontal="center" vertical="center"/>
      <protection locked="0"/>
    </xf>
    <xf numFmtId="0" fontId="12" fillId="21" borderId="17" xfId="0" applyFont="1" applyFill="1" applyBorder="1" applyAlignment="1" applyProtection="1">
      <alignment horizontal="center" vertical="center"/>
      <protection locked="0"/>
    </xf>
    <xf numFmtId="0" fontId="12" fillId="21" borderId="6" xfId="0" applyFont="1" applyFill="1" applyBorder="1" applyAlignment="1" applyProtection="1">
      <alignment horizontal="center" vertical="center"/>
      <protection locked="0"/>
    </xf>
    <xf numFmtId="0" fontId="12" fillId="21" borderId="20" xfId="0" applyFont="1" applyFill="1" applyBorder="1" applyAlignment="1" applyProtection="1">
      <alignment horizontal="center" vertical="center"/>
      <protection locked="0"/>
    </xf>
    <xf numFmtId="0" fontId="0" fillId="4" borderId="43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12" fillId="21" borderId="5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textRotation="90" wrapText="1"/>
      <protection locked="0"/>
    </xf>
    <xf numFmtId="0" fontId="6" fillId="4" borderId="6" xfId="0" applyFont="1" applyFill="1" applyBorder="1" applyAlignment="1" applyProtection="1">
      <alignment horizontal="center" textRotation="90" wrapText="1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41" fillId="4" borderId="6" xfId="0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0" fontId="43" fillId="20" borderId="0" xfId="0" applyFont="1" applyFill="1" applyAlignment="1" applyProtection="1">
      <alignment horizontal="center" vertical="center" wrapText="1"/>
      <protection hidden="1"/>
    </xf>
    <xf numFmtId="0" fontId="43" fillId="20" borderId="6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43" fillId="20" borderId="0" xfId="0" applyFont="1" applyFill="1" applyAlignment="1" applyProtection="1">
      <alignment horizont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0" fillId="12" borderId="5" xfId="0" applyFill="1" applyBorder="1" applyAlignment="1" applyProtection="1">
      <alignment horizontal="left" vertical="center"/>
      <protection locked="0"/>
    </xf>
    <xf numFmtId="0" fontId="44" fillId="20" borderId="10" xfId="0" applyFont="1" applyFill="1" applyBorder="1" applyAlignment="1" applyProtection="1">
      <alignment horizontal="center"/>
      <protection hidden="1"/>
    </xf>
    <xf numFmtId="0" fontId="12" fillId="25" borderId="10" xfId="0" applyFont="1" applyFill="1" applyBorder="1" applyAlignment="1" applyProtection="1">
      <alignment horizontal="left"/>
      <protection hidden="1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left" vertical="center"/>
      <protection hidden="1"/>
    </xf>
    <xf numFmtId="0" fontId="12" fillId="22" borderId="11" xfId="0" applyFont="1" applyFill="1" applyBorder="1" applyAlignment="1" applyProtection="1">
      <alignment horizontal="center" vertical="center" wrapText="1"/>
      <protection hidden="1"/>
    </xf>
    <xf numFmtId="0" fontId="12" fillId="22" borderId="14" xfId="0" applyFont="1" applyFill="1" applyBorder="1" applyAlignment="1" applyProtection="1">
      <alignment horizontal="center" vertical="center" wrapText="1"/>
      <protection hidden="1"/>
    </xf>
    <xf numFmtId="0" fontId="0" fillId="29" borderId="15" xfId="0" applyFill="1" applyBorder="1" applyAlignment="1" applyProtection="1">
      <alignment horizontal="center"/>
      <protection hidden="1"/>
    </xf>
    <xf numFmtId="0" fontId="0" fillId="29" borderId="16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 textRotation="90" wrapText="1"/>
      <protection locked="0"/>
    </xf>
    <xf numFmtId="0" fontId="0" fillId="4" borderId="0" xfId="0" applyFill="1" applyAlignment="1" applyProtection="1">
      <alignment horizontal="left" vertical="center"/>
      <protection hidden="1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/>
      <protection hidden="1"/>
    </xf>
    <xf numFmtId="49" fontId="11" fillId="0" borderId="0" xfId="2" applyNumberFormat="1" applyFont="1" applyFill="1" applyBorder="1" applyAlignment="1" applyProtection="1">
      <alignment horizontal="left" vertical="center"/>
      <protection locked="0"/>
    </xf>
    <xf numFmtId="0" fontId="45" fillId="0" borderId="5" xfId="0" applyFont="1" applyBorder="1" applyAlignment="1" applyProtection="1">
      <alignment horizontal="center" vertical="center" textRotation="90" wrapText="1"/>
      <protection hidden="1"/>
    </xf>
    <xf numFmtId="0" fontId="45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47" fillId="0" borderId="5" xfId="0" applyFont="1" applyBorder="1" applyAlignment="1" applyProtection="1">
      <alignment horizontal="center" vertical="center" textRotation="90" wrapText="1"/>
      <protection hidden="1"/>
    </xf>
    <xf numFmtId="0" fontId="45" fillId="6" borderId="8" xfId="0" applyFont="1" applyFill="1" applyBorder="1" applyAlignment="1" applyProtection="1">
      <alignment horizontal="center" vertical="center" textRotation="90" wrapText="1"/>
      <protection hidden="1"/>
    </xf>
    <xf numFmtId="0" fontId="45" fillId="6" borderId="9" xfId="0" applyFont="1" applyFill="1" applyBorder="1" applyAlignment="1" applyProtection="1">
      <alignment horizontal="center" vertical="center" textRotation="90" wrapText="1"/>
      <protection hidden="1"/>
    </xf>
    <xf numFmtId="0" fontId="45" fillId="7" borderId="5" xfId="0" applyFont="1" applyFill="1" applyBorder="1" applyAlignment="1" applyProtection="1">
      <alignment horizontal="center" vertical="center" textRotation="90" wrapText="1"/>
      <protection hidden="1"/>
    </xf>
    <xf numFmtId="0" fontId="45" fillId="28" borderId="11" xfId="0" applyFont="1" applyFill="1" applyBorder="1" applyAlignment="1" applyProtection="1">
      <alignment horizontal="center" vertical="center" wrapText="1"/>
      <protection hidden="1"/>
    </xf>
    <xf numFmtId="0" fontId="45" fillId="28" borderId="14" xfId="0" applyFont="1" applyFill="1" applyBorder="1" applyAlignment="1" applyProtection="1">
      <alignment horizontal="center" vertical="center" wrapText="1"/>
      <protection hidden="1"/>
    </xf>
    <xf numFmtId="0" fontId="45" fillId="28" borderId="15" xfId="0" applyFont="1" applyFill="1" applyBorder="1" applyAlignment="1" applyProtection="1">
      <alignment horizontal="center" vertical="center" wrapText="1"/>
      <protection hidden="1"/>
    </xf>
    <xf numFmtId="0" fontId="45" fillId="28" borderId="16" xfId="0" applyFont="1" applyFill="1" applyBorder="1" applyAlignment="1" applyProtection="1">
      <alignment horizontal="center" vertical="center" wrapText="1"/>
      <protection hidden="1"/>
    </xf>
    <xf numFmtId="169" fontId="12" fillId="0" borderId="40" xfId="0" applyNumberFormat="1" applyFont="1" applyBorder="1" applyAlignment="1" applyProtection="1">
      <alignment horizontal="center" vertical="center"/>
      <protection hidden="1"/>
    </xf>
    <xf numFmtId="169" fontId="12" fillId="0" borderId="39" xfId="0" applyNumberFormat="1" applyFont="1" applyBorder="1" applyAlignment="1" applyProtection="1">
      <alignment horizontal="center" vertical="center"/>
      <protection hidden="1"/>
    </xf>
    <xf numFmtId="0" fontId="45" fillId="0" borderId="8" xfId="0" applyFont="1" applyBorder="1" applyAlignment="1" applyProtection="1">
      <alignment horizontal="center" vertical="center" wrapText="1"/>
      <protection hidden="1"/>
    </xf>
    <xf numFmtId="0" fontId="45" fillId="0" borderId="9" xfId="0" applyFont="1" applyBorder="1" applyAlignment="1" applyProtection="1">
      <alignment horizontal="center" vertical="center" wrapText="1"/>
      <protection hidden="1"/>
    </xf>
    <xf numFmtId="0" fontId="45" fillId="0" borderId="11" xfId="0" applyFont="1" applyBorder="1" applyAlignment="1" applyProtection="1">
      <alignment horizontal="center" vertical="center" wrapText="1"/>
      <protection hidden="1"/>
    </xf>
    <xf numFmtId="0" fontId="45" fillId="0" borderId="14" xfId="0" applyFont="1" applyBorder="1" applyAlignment="1" applyProtection="1">
      <alignment horizontal="center" vertical="center" wrapText="1"/>
      <protection hidden="1"/>
    </xf>
    <xf numFmtId="49" fontId="0" fillId="0" borderId="6" xfId="0" applyNumberFormat="1" applyBorder="1" applyAlignment="1" applyProtection="1">
      <alignment horizontal="left" vertical="center"/>
      <protection locked="0"/>
    </xf>
    <xf numFmtId="3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0" fontId="19" fillId="0" borderId="7" xfId="16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0" borderId="6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 textRotation="90" wrapText="1"/>
      <protection locked="0"/>
    </xf>
    <xf numFmtId="0" fontId="12" fillId="4" borderId="6" xfId="0" applyFont="1" applyFill="1" applyBorder="1" applyAlignment="1" applyProtection="1">
      <alignment horizontal="center" vertical="center" textRotation="90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</cellXfs>
  <cellStyles count="21">
    <cellStyle name="123456" xfId="2" xr:uid="{00000000-0005-0000-0000-000000000000}"/>
    <cellStyle name="Bez názvu1" xfId="3" xr:uid="{00000000-0005-0000-0000-000001000000}"/>
    <cellStyle name="bílý text" xfId="4" xr:uid="{00000000-0005-0000-0000-000002000000}"/>
    <cellStyle name="doprava 2" xfId="5" xr:uid="{00000000-0005-0000-0000-000003000000}"/>
    <cellStyle name="gi" xfId="6" xr:uid="{00000000-0005-0000-0000-000004000000}"/>
    <cellStyle name="Hypertextový odkaz" xfId="16" builtinId="8"/>
    <cellStyle name="Hypertextový odkaz 2" xfId="20" xr:uid="{912DEF23-4112-4405-9548-AB46005A57CC}"/>
    <cellStyle name="k vyplnění" xfId="7" xr:uid="{00000000-0005-0000-0000-000006000000}"/>
    <cellStyle name="Měna 2" xfId="18" xr:uid="{5D7E0E4C-9542-4F23-BAF4-83692D04EFE4}"/>
    <cellStyle name="Normall" xfId="15" xr:uid="{00000000-0005-0000-0000-000007000000}"/>
    <cellStyle name="Normální" xfId="0" builtinId="0"/>
    <cellStyle name="Normální 2" xfId="17" xr:uid="{A2E15205-90EB-4478-913D-2ACA9D4A89E6}"/>
    <cellStyle name="Normální 3" xfId="19" xr:uid="{FBB098B8-E5FE-4FCE-8961-A0AB266FBC2D}"/>
    <cellStyle name="Procenta" xfId="1" builtinId="5"/>
    <cellStyle name="rámeček" xfId="8" xr:uid="{00000000-0005-0000-0000-00000A000000}"/>
    <cellStyle name="rámeček k vyplnění" xfId="9" xr:uid="{00000000-0005-0000-0000-00000B000000}"/>
    <cellStyle name="rámeček název" xfId="10" xr:uid="{00000000-0005-0000-0000-00000C000000}"/>
    <cellStyle name="rámeček tloušťka" xfId="11" xr:uid="{00000000-0005-0000-0000-00000D000000}"/>
    <cellStyle name="smazat" xfId="12" xr:uid="{00000000-0005-0000-0000-00000E000000}"/>
    <cellStyle name="XXXX" xfId="13" xr:uid="{00000000-0005-0000-0000-00000F000000}"/>
    <cellStyle name="ZZZZZZ" xfId="14" xr:uid="{00000000-0005-0000-0000-000010000000}"/>
  </cellStyles>
  <dxfs count="38"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 patternType="solid">
          <fgColor indexed="45"/>
          <bgColor indexed="2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theme="1" tint="0.34998626667073579"/>
        </patternFill>
      </fill>
    </dxf>
    <dxf>
      <fill>
        <patternFill>
          <bgColor rgb="FFFF7C8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B6DF89"/>
        </patternFill>
      </fill>
    </dxf>
    <dxf>
      <fill>
        <patternFill>
          <bgColor rgb="FF37CBFF"/>
        </patternFill>
      </fill>
    </dxf>
    <dxf>
      <fill>
        <patternFill>
          <bgColor rgb="FFCCFFFF"/>
        </patternFill>
      </fill>
    </dxf>
    <dxf>
      <fill>
        <patternFill>
          <bgColor rgb="FF99FFCC"/>
        </patternFill>
      </fill>
    </dxf>
    <dxf>
      <font>
        <b val="0"/>
        <condense val="0"/>
        <extend val="0"/>
        <color indexed="8"/>
      </font>
      <border>
        <left/>
        <right/>
        <top style="thin">
          <color indexed="8"/>
        </top>
        <bottom style="thin">
          <color indexed="8"/>
        </bottom>
      </border>
    </dxf>
    <dxf>
      <fill>
        <patternFill patternType="solid">
          <fgColor indexed="41"/>
          <bgColor indexed="27"/>
        </patternFill>
      </fill>
    </dxf>
    <dxf>
      <fill>
        <patternFill patternType="solid">
          <fgColor auto="1"/>
          <bgColor rgb="FFFF5050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7C80"/>
      <color rgb="FF33CC33"/>
      <color rgb="FFA50021"/>
      <color rgb="FFCCFFFF"/>
      <color rgb="FFFFFFCC"/>
      <color rgb="FF66FF33"/>
      <color rgb="FFCC3300"/>
      <color rgb="FFFFE5E5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1387050</xdr:colOff>
      <xdr:row>1</xdr:row>
      <xdr:rowOff>152613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8DD84FC-665A-4C22-9B02-0F5914806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"/>
          <a:ext cx="1368000" cy="295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19050</xdr:rowOff>
    </xdr:from>
    <xdr:to>
      <xdr:col>8</xdr:col>
      <xdr:colOff>377400</xdr:colOff>
      <xdr:row>0</xdr:row>
      <xdr:rowOff>314538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0221A03-F129-45A1-9CCD-492825348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4075" y="19050"/>
          <a:ext cx="1368000" cy="2954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276225</xdr:colOff>
      <xdr:row>6</xdr:row>
      <xdr:rowOff>123825</xdr:rowOff>
    </xdr:from>
    <xdr:to>
      <xdr:col>15</xdr:col>
      <xdr:colOff>1362075</xdr:colOff>
      <xdr:row>10</xdr:row>
      <xdr:rowOff>152400</xdr:rowOff>
    </xdr:to>
    <xdr:pic>
      <xdr:nvPicPr>
        <xdr:cNvPr id="1025" name="Obrázek 1">
          <a:extLst>
            <a:ext uri="{FF2B5EF4-FFF2-40B4-BE49-F238E27FC236}">
              <a16:creationId xmlns:a16="http://schemas.microsoft.com/office/drawing/2014/main" id="{33AED3DB-DB71-4505-AA9D-33DBA275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295400"/>
          <a:ext cx="1085850" cy="1019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619125</xdr:colOff>
      <xdr:row>6</xdr:row>
      <xdr:rowOff>133350</xdr:rowOff>
    </xdr:from>
    <xdr:to>
      <xdr:col>39</xdr:col>
      <xdr:colOff>914400</xdr:colOff>
      <xdr:row>13</xdr:row>
      <xdr:rowOff>0</xdr:rowOff>
    </xdr:to>
    <xdr:cxnSp macro="">
      <xdr:nvCxnSpPr>
        <xdr:cNvPr id="3" name="Spojnice: pravoúhlá 2">
          <a:extLst>
            <a:ext uri="{FF2B5EF4-FFF2-40B4-BE49-F238E27FC236}">
              <a16:creationId xmlns:a16="http://schemas.microsoft.com/office/drawing/2014/main" id="{E4239282-4FA9-4339-870A-6522887AE6A9}"/>
            </a:ext>
          </a:extLst>
        </xdr:cNvPr>
        <xdr:cNvCxnSpPr/>
      </xdr:nvCxnSpPr>
      <xdr:spPr bwMode="auto">
        <a:xfrm>
          <a:off x="12573000" y="2124075"/>
          <a:ext cx="2914650" cy="1476375"/>
        </a:xfrm>
        <a:prstGeom prst="bentConnector3">
          <a:avLst>
            <a:gd name="adj1" fmla="val 100000"/>
          </a:avLst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28578</xdr:colOff>
      <xdr:row>6</xdr:row>
      <xdr:rowOff>142878</xdr:rowOff>
    </xdr:from>
    <xdr:to>
      <xdr:col>37</xdr:col>
      <xdr:colOff>104774</xdr:colOff>
      <xdr:row>39</xdr:row>
      <xdr:rowOff>57153</xdr:rowOff>
    </xdr:to>
    <xdr:cxnSp macro="">
      <xdr:nvCxnSpPr>
        <xdr:cNvPr id="25" name="Spojnice: pravoúhlá 24">
          <a:extLst>
            <a:ext uri="{FF2B5EF4-FFF2-40B4-BE49-F238E27FC236}">
              <a16:creationId xmlns:a16="http://schemas.microsoft.com/office/drawing/2014/main" id="{56E0A793-A602-4A27-8874-67D8A70BCE5B}"/>
            </a:ext>
          </a:extLst>
        </xdr:cNvPr>
        <xdr:cNvCxnSpPr/>
      </xdr:nvCxnSpPr>
      <xdr:spPr bwMode="auto">
        <a:xfrm rot="16200000" flipH="1">
          <a:off x="12449176" y="5715005"/>
          <a:ext cx="8324850" cy="1162046"/>
        </a:xfrm>
        <a:prstGeom prst="bentConnector3">
          <a:avLst>
            <a:gd name="adj1" fmla="val 100000"/>
          </a:avLst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1</xdr:row>
      <xdr:rowOff>114300</xdr:rowOff>
    </xdr:from>
    <xdr:to>
      <xdr:col>3</xdr:col>
      <xdr:colOff>253575</xdr:colOff>
      <xdr:row>1</xdr:row>
      <xdr:rowOff>409788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245838-3BB1-411A-A24F-4934B2958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962025"/>
          <a:ext cx="1368000" cy="295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ukor.cz/" TargetMode="External"/><Relationship Id="rId1" Type="http://schemas.openxmlformats.org/officeDocument/2006/relationships/hyperlink" Target="mailto:pila@lukor.c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avid@seznam.cz" TargetMode="External"/><Relationship Id="rId1" Type="http://schemas.openxmlformats.org/officeDocument/2006/relationships/hyperlink" Target="mailto:info@lukor.cz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H117"/>
  <sheetViews>
    <sheetView showGridLines="0" tabSelected="1" zoomScaleNormal="100" workbookViewId="0"/>
  </sheetViews>
  <sheetFormatPr defaultColWidth="9.140625" defaultRowHeight="12.75" x14ac:dyDescent="0.2"/>
  <cols>
    <col min="1" max="1" width="60" style="1" customWidth="1"/>
    <col min="2" max="2" width="11.28515625" style="1" customWidth="1"/>
    <col min="3" max="4" width="9.140625" style="1"/>
    <col min="5" max="5" width="9.5703125" style="1" customWidth="1"/>
    <col min="6" max="6" width="2.42578125" style="1" customWidth="1"/>
    <col min="7" max="7" width="6.5703125" style="1" customWidth="1"/>
    <col min="8" max="8" width="9.140625" style="1"/>
    <col min="9" max="9" width="16.42578125" style="1" customWidth="1"/>
    <col min="10" max="16384" width="9.140625" style="1"/>
  </cols>
  <sheetData>
    <row r="1" spans="1:34" x14ac:dyDescent="0.2">
      <c r="B1" s="186" t="s">
        <v>40</v>
      </c>
      <c r="C1" s="186"/>
      <c r="D1" s="186"/>
      <c r="E1" s="186"/>
      <c r="F1" s="18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B2" s="187" t="s">
        <v>43</v>
      </c>
      <c r="C2" s="187"/>
      <c r="D2" s="187"/>
      <c r="E2" s="187"/>
      <c r="F2" s="18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185" t="s">
        <v>39</v>
      </c>
      <c r="B4" s="185"/>
      <c r="C4" s="185"/>
      <c r="D4" s="185"/>
      <c r="E4" s="185"/>
      <c r="F4" s="18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185"/>
      <c r="B5" s="185"/>
      <c r="C5" s="185"/>
      <c r="D5" s="185"/>
      <c r="E5" s="185"/>
      <c r="F5" s="18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153" t="s">
        <v>45</v>
      </c>
      <c r="B6" s="8"/>
      <c r="C6" s="8"/>
      <c r="D6" s="8"/>
      <c r="E6" s="8"/>
      <c r="F6" s="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1" t="s">
        <v>46</v>
      </c>
      <c r="B7" s="8"/>
      <c r="C7" s="8"/>
      <c r="D7" s="8"/>
      <c r="E7" s="8"/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3.5" thickBot="1" x14ac:dyDescent="0.25">
      <c r="A8" s="1" t="s">
        <v>47</v>
      </c>
      <c r="B8" s="8"/>
      <c r="C8" s="8"/>
      <c r="D8" s="8"/>
      <c r="E8" s="8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">
      <c r="A9" s="9" t="s">
        <v>48</v>
      </c>
      <c r="B9" s="8"/>
      <c r="C9" s="8"/>
      <c r="D9" s="8"/>
      <c r="E9" s="8"/>
      <c r="F9" s="8"/>
      <c r="G9" s="2"/>
      <c r="H9" s="193" t="s">
        <v>329</v>
      </c>
      <c r="I9" s="19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">
      <c r="A10" s="1" t="s">
        <v>389</v>
      </c>
      <c r="G10" s="2"/>
      <c r="H10" s="195"/>
      <c r="I10" s="19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">
      <c r="G11" s="2"/>
      <c r="H11" s="58"/>
      <c r="I11" s="5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1" customHeight="1" x14ac:dyDescent="0.2">
      <c r="A12" s="10" t="s">
        <v>33</v>
      </c>
      <c r="B12" s="10"/>
      <c r="C12" s="11" t="s">
        <v>35</v>
      </c>
      <c r="D12" s="11" t="s">
        <v>36</v>
      </c>
      <c r="E12" s="11" t="s">
        <v>37</v>
      </c>
      <c r="F12" s="12"/>
      <c r="G12" s="2"/>
      <c r="H12" s="54" t="s">
        <v>315</v>
      </c>
      <c r="I12" s="55" t="s">
        <v>316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" customHeight="1" x14ac:dyDescent="0.2">
      <c r="A13" s="188" t="s">
        <v>34</v>
      </c>
      <c r="B13" s="188"/>
      <c r="C13" s="13">
        <f>formulář!BT43</f>
        <v>19</v>
      </c>
      <c r="D13" s="14">
        <f>C13*1.21</f>
        <v>22.99</v>
      </c>
      <c r="E13" s="8" t="s">
        <v>38</v>
      </c>
      <c r="G13" s="2"/>
      <c r="H13" s="56">
        <f>formulář!BH43</f>
        <v>66.684000000000012</v>
      </c>
      <c r="I13" s="57">
        <f>formulář!BU43</f>
        <v>1266.9960000000003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" customHeight="1" x14ac:dyDescent="0.2">
      <c r="A14" s="188" t="s">
        <v>41</v>
      </c>
      <c r="B14" s="188"/>
      <c r="C14" s="13">
        <f>formulář!BT44</f>
        <v>21</v>
      </c>
      <c r="D14" s="14">
        <f>C14*1.21</f>
        <v>25.41</v>
      </c>
      <c r="E14" s="8" t="s">
        <v>38</v>
      </c>
      <c r="G14" s="2"/>
      <c r="H14" s="56">
        <f>formulář!BH44</f>
        <v>0</v>
      </c>
      <c r="I14" s="57">
        <f>formulář!BU44</f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" customHeight="1" x14ac:dyDescent="0.2">
      <c r="A15" s="188" t="s">
        <v>42</v>
      </c>
      <c r="B15" s="188"/>
      <c r="C15" s="13">
        <f>formulář!BT45</f>
        <v>27</v>
      </c>
      <c r="D15" s="14">
        <f>C15*1.21</f>
        <v>32.67</v>
      </c>
      <c r="E15" s="8" t="s">
        <v>38</v>
      </c>
      <c r="G15" s="2"/>
      <c r="H15" s="56">
        <f>formulář!BH45</f>
        <v>19.815999999999999</v>
      </c>
      <c r="I15" s="57">
        <f>formulář!BU45</f>
        <v>535.03199999999993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" customHeight="1" x14ac:dyDescent="0.2">
      <c r="A16" s="102" t="s">
        <v>76</v>
      </c>
      <c r="B16" s="102"/>
      <c r="C16" s="13">
        <f>formulář!BT78</f>
        <v>344</v>
      </c>
      <c r="D16" s="14">
        <f>C16*1.21</f>
        <v>416.24</v>
      </c>
      <c r="E16" s="8" t="s">
        <v>66</v>
      </c>
      <c r="G16" s="2"/>
      <c r="H16" s="56">
        <f>formulář!BH78</f>
        <v>0</v>
      </c>
      <c r="I16" s="57">
        <f>formulář!BU78</f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" customHeight="1" x14ac:dyDescent="0.2">
      <c r="A17" s="102" t="s">
        <v>400</v>
      </c>
      <c r="B17" s="102"/>
      <c r="C17" s="13">
        <f>formulář!BT79</f>
        <v>40</v>
      </c>
      <c r="D17" s="14">
        <f>C17*1.21</f>
        <v>48.4</v>
      </c>
      <c r="E17" s="8" t="s">
        <v>66</v>
      </c>
      <c r="G17" s="2"/>
      <c r="H17" s="56">
        <f>formulář!BH79</f>
        <v>5</v>
      </c>
      <c r="I17" s="57">
        <f>formulář!BU79</f>
        <v>200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" customHeight="1" x14ac:dyDescent="0.2">
      <c r="A18" s="198" t="s">
        <v>60</v>
      </c>
      <c r="B18" s="198"/>
      <c r="C18" s="15" t="s">
        <v>69</v>
      </c>
      <c r="D18" s="14"/>
      <c r="E18" s="8" t="s">
        <v>84</v>
      </c>
      <c r="G18" s="2"/>
      <c r="H18" s="56" t="str">
        <f>formulář!BH62</f>
        <v/>
      </c>
      <c r="I18" s="57" t="str">
        <f>formulář!BU62</f>
        <v/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customHeight="1" x14ac:dyDescent="0.2">
      <c r="A19" s="102"/>
      <c r="B19" s="102"/>
      <c r="C19" s="8"/>
      <c r="D19" s="8"/>
      <c r="E19" s="8"/>
      <c r="G19" s="2"/>
      <c r="H19" s="56"/>
      <c r="I19" s="5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" customHeight="1" x14ac:dyDescent="0.2">
      <c r="A20" s="102"/>
      <c r="B20" s="102"/>
      <c r="C20" s="8"/>
      <c r="D20" s="8"/>
      <c r="E20" s="8"/>
      <c r="G20" s="2"/>
      <c r="H20" s="56"/>
      <c r="I20" s="5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1" customHeight="1" x14ac:dyDescent="0.2">
      <c r="A21" s="10" t="s">
        <v>49</v>
      </c>
      <c r="B21" s="10"/>
      <c r="C21" s="11" t="s">
        <v>35</v>
      </c>
      <c r="D21" s="11" t="s">
        <v>36</v>
      </c>
      <c r="E21" s="11" t="s">
        <v>37</v>
      </c>
      <c r="F21" s="12"/>
      <c r="G21" s="2"/>
      <c r="H21" s="54" t="s">
        <v>315</v>
      </c>
      <c r="I21" s="55" t="s">
        <v>316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">
      <c r="A22" s="102" t="s">
        <v>50</v>
      </c>
      <c r="B22" s="16"/>
      <c r="C22" s="13">
        <f>formulář!BT16</f>
        <v>19</v>
      </c>
      <c r="D22" s="14">
        <f>C22*1.21</f>
        <v>22.99</v>
      </c>
      <c r="E22" s="8" t="s">
        <v>38</v>
      </c>
      <c r="G22" s="2"/>
      <c r="H22" s="56">
        <f>formulář!BH16</f>
        <v>36.54</v>
      </c>
      <c r="I22" s="57">
        <f>formulář!BU16</f>
        <v>694.26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">
      <c r="A23" s="102" t="s">
        <v>51</v>
      </c>
      <c r="B23" s="16"/>
      <c r="C23" s="13">
        <f>formulář!BT17</f>
        <v>21</v>
      </c>
      <c r="D23" s="14">
        <f t="shared" ref="D23:D30" si="0">C23*1.21</f>
        <v>25.41</v>
      </c>
      <c r="E23" s="8" t="s">
        <v>38</v>
      </c>
      <c r="G23" s="2"/>
      <c r="H23" s="56">
        <f>formulář!BH17</f>
        <v>0</v>
      </c>
      <c r="I23" s="57">
        <f>formulář!BU17</f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">
      <c r="A24" s="102" t="s">
        <v>52</v>
      </c>
      <c r="C24" s="13">
        <f>formulář!BT18</f>
        <v>22</v>
      </c>
      <c r="D24" s="14">
        <f t="shared" si="0"/>
        <v>26.619999999999997</v>
      </c>
      <c r="E24" s="8" t="s">
        <v>38</v>
      </c>
      <c r="G24" s="2"/>
      <c r="H24" s="56">
        <f>formulář!BH18</f>
        <v>0</v>
      </c>
      <c r="I24" s="57">
        <f>formulář!BU18</f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">
      <c r="A25" s="102" t="s">
        <v>53</v>
      </c>
      <c r="C25" s="13">
        <f>formulář!BT19</f>
        <v>31</v>
      </c>
      <c r="D25" s="14">
        <f t="shared" si="0"/>
        <v>37.51</v>
      </c>
      <c r="E25" s="8" t="s">
        <v>38</v>
      </c>
      <c r="G25" s="2"/>
      <c r="H25" s="56">
        <f>formulář!BH19</f>
        <v>3.05</v>
      </c>
      <c r="I25" s="57">
        <f>formulář!BU19</f>
        <v>94.55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">
      <c r="A26" s="102" t="s">
        <v>54</v>
      </c>
      <c r="C26" s="13">
        <f>formulář!BT20</f>
        <v>32</v>
      </c>
      <c r="D26" s="14">
        <f t="shared" si="0"/>
        <v>38.72</v>
      </c>
      <c r="E26" s="8" t="s">
        <v>38</v>
      </c>
      <c r="G26" s="2"/>
      <c r="H26" s="56">
        <f>formulář!BH20</f>
        <v>0</v>
      </c>
      <c r="I26" s="57">
        <f>formulář!BU20</f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">
      <c r="A27" s="102" t="s">
        <v>55</v>
      </c>
      <c r="C27" s="13">
        <f>formulář!BT21</f>
        <v>34</v>
      </c>
      <c r="D27" s="14">
        <f t="shared" si="0"/>
        <v>41.14</v>
      </c>
      <c r="E27" s="8" t="s">
        <v>38</v>
      </c>
      <c r="G27" s="2"/>
      <c r="H27" s="56">
        <f>formulář!BH21</f>
        <v>0</v>
      </c>
      <c r="I27" s="57">
        <f>formulář!BU21</f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">
      <c r="A28" s="102" t="s">
        <v>56</v>
      </c>
      <c r="C28" s="13">
        <f>formulář!BT22</f>
        <v>42</v>
      </c>
      <c r="D28" s="14">
        <f t="shared" si="0"/>
        <v>50.82</v>
      </c>
      <c r="E28" s="8" t="s">
        <v>38</v>
      </c>
      <c r="G28" s="2"/>
      <c r="H28" s="56">
        <f>formulář!BH22</f>
        <v>0</v>
      </c>
      <c r="I28" s="57">
        <f>formulář!BU22</f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">
      <c r="A29" s="102" t="s">
        <v>57</v>
      </c>
      <c r="C29" s="13">
        <f>formulář!BT23</f>
        <v>43</v>
      </c>
      <c r="D29" s="14">
        <f t="shared" si="0"/>
        <v>52.03</v>
      </c>
      <c r="E29" s="8" t="s">
        <v>38</v>
      </c>
      <c r="G29" s="2"/>
      <c r="H29" s="56">
        <f>formulář!BH23</f>
        <v>0</v>
      </c>
      <c r="I29" s="57">
        <f>formulář!BU23</f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">
      <c r="A30" s="102" t="s">
        <v>58</v>
      </c>
      <c r="C30" s="13">
        <f>formulář!BT24</f>
        <v>44</v>
      </c>
      <c r="D30" s="14">
        <f t="shared" si="0"/>
        <v>53.239999999999995</v>
      </c>
      <c r="E30" s="8" t="s">
        <v>38</v>
      </c>
      <c r="G30" s="2"/>
      <c r="H30" s="56">
        <f>formulář!BH24</f>
        <v>0</v>
      </c>
      <c r="I30" s="57">
        <f>formulář!BU24</f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">
      <c r="A31" s="103" t="s">
        <v>59</v>
      </c>
      <c r="C31" s="15" t="s">
        <v>69</v>
      </c>
      <c r="D31" s="14"/>
      <c r="E31" s="8" t="s">
        <v>84</v>
      </c>
      <c r="G31" s="2"/>
      <c r="H31" s="56" t="str">
        <f>formulář!BH35</f>
        <v/>
      </c>
      <c r="I31" s="57" t="str">
        <f>formulář!BU35</f>
        <v/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">
      <c r="A32" s="102"/>
      <c r="C32" s="13"/>
      <c r="D32" s="14"/>
      <c r="E32" s="8"/>
      <c r="G32" s="2"/>
      <c r="H32" s="56"/>
      <c r="I32" s="5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">
      <c r="A33" s="17"/>
      <c r="G33" s="2"/>
      <c r="H33" s="56"/>
      <c r="I33" s="5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21" customHeight="1" x14ac:dyDescent="0.2">
      <c r="A34" s="10" t="s">
        <v>73</v>
      </c>
      <c r="B34" s="10"/>
      <c r="C34" s="11" t="s">
        <v>35</v>
      </c>
      <c r="D34" s="11" t="s">
        <v>36</v>
      </c>
      <c r="E34" s="11" t="s">
        <v>37</v>
      </c>
      <c r="F34" s="12"/>
      <c r="G34" s="2"/>
      <c r="H34" s="54" t="s">
        <v>315</v>
      </c>
      <c r="I34" s="55" t="s">
        <v>316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">
      <c r="A35" s="102" t="s">
        <v>68</v>
      </c>
      <c r="C35" s="13">
        <f>formulář!BT70</f>
        <v>64</v>
      </c>
      <c r="D35" s="14">
        <f t="shared" ref="D35:D38" si="1">C35*1.21</f>
        <v>77.44</v>
      </c>
      <c r="E35" s="8" t="s">
        <v>66</v>
      </c>
      <c r="G35" s="2"/>
      <c r="H35" s="62">
        <f>formulář!BH70</f>
        <v>0</v>
      </c>
      <c r="I35" s="57">
        <f>formulář!BU70</f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">
      <c r="A36" s="17" t="s">
        <v>70</v>
      </c>
      <c r="C36" s="13">
        <f>formulář!BT71</f>
        <v>224</v>
      </c>
      <c r="D36" s="14">
        <f t="shared" si="1"/>
        <v>271.03999999999996</v>
      </c>
      <c r="E36" s="8" t="s">
        <v>66</v>
      </c>
      <c r="G36" s="2"/>
      <c r="H36" s="62">
        <f>formulář!BH71</f>
        <v>1</v>
      </c>
      <c r="I36" s="57">
        <f>formulář!BU71</f>
        <v>224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">
      <c r="A37" s="17" t="s">
        <v>74</v>
      </c>
      <c r="C37" s="13">
        <f>formulář!BT72</f>
        <v>576</v>
      </c>
      <c r="D37" s="14">
        <f t="shared" si="1"/>
        <v>696.96</v>
      </c>
      <c r="E37" s="8" t="s">
        <v>66</v>
      </c>
      <c r="G37" s="2"/>
      <c r="H37" s="62">
        <f>formulář!BH72</f>
        <v>0</v>
      </c>
      <c r="I37" s="57">
        <f>formulář!BU72</f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">
      <c r="A38" s="17" t="s">
        <v>75</v>
      </c>
      <c r="C38" s="13">
        <f>formulář!BT73</f>
        <v>64</v>
      </c>
      <c r="D38" s="14">
        <f t="shared" si="1"/>
        <v>77.44</v>
      </c>
      <c r="E38" s="8" t="s">
        <v>66</v>
      </c>
      <c r="G38" s="2"/>
      <c r="H38" s="62">
        <f>formulář!BH73</f>
        <v>0</v>
      </c>
      <c r="I38" s="57">
        <f>formulář!BU73</f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">
      <c r="A39" s="17"/>
      <c r="G39" s="2"/>
      <c r="H39" s="62"/>
      <c r="I39" s="5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">
      <c r="A40" s="17"/>
      <c r="G40" s="2"/>
      <c r="H40" s="62"/>
      <c r="I40" s="5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21" customHeight="1" x14ac:dyDescent="0.2">
      <c r="A41" s="10" t="s">
        <v>61</v>
      </c>
      <c r="B41" s="10"/>
      <c r="C41" s="11" t="s">
        <v>35</v>
      </c>
      <c r="D41" s="11" t="s">
        <v>36</v>
      </c>
      <c r="E41" s="11" t="s">
        <v>37</v>
      </c>
      <c r="F41" s="12"/>
      <c r="G41" s="2"/>
      <c r="H41" s="54" t="s">
        <v>315</v>
      </c>
      <c r="I41" s="55" t="s">
        <v>316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">
      <c r="A42" s="17" t="s">
        <v>62</v>
      </c>
      <c r="C42" s="13">
        <f>formulář!BT74</f>
        <v>304</v>
      </c>
      <c r="D42" s="14">
        <f t="shared" ref="D42:D44" si="2">C42*1.21</f>
        <v>367.84</v>
      </c>
      <c r="E42" s="8" t="s">
        <v>63</v>
      </c>
      <c r="G42" s="2"/>
      <c r="H42" s="62">
        <f>formulář!BH74</f>
        <v>0</v>
      </c>
      <c r="I42" s="57">
        <f>formulář!BU74</f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">
      <c r="A43" s="17" t="s">
        <v>64</v>
      </c>
      <c r="C43" s="13">
        <f>formulář!BT75</f>
        <v>19</v>
      </c>
      <c r="D43" s="14">
        <f t="shared" si="2"/>
        <v>22.99</v>
      </c>
      <c r="E43" s="8" t="s">
        <v>67</v>
      </c>
      <c r="G43" s="2"/>
      <c r="H43" s="62">
        <f>formulář!BH75</f>
        <v>0</v>
      </c>
      <c r="I43" s="57">
        <f>formulář!BU75</f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">
      <c r="A44" s="17" t="s">
        <v>71</v>
      </c>
      <c r="C44" s="13">
        <f>formulář!BT76</f>
        <v>392</v>
      </c>
      <c r="D44" s="14">
        <f t="shared" si="2"/>
        <v>474.32</v>
      </c>
      <c r="E44" s="8" t="s">
        <v>72</v>
      </c>
      <c r="G44" s="2"/>
      <c r="H44" s="62">
        <f>formulář!BH76</f>
        <v>1.1399999999999999</v>
      </c>
      <c r="I44" s="57">
        <f>formulář!BU76</f>
        <v>446.87999999999994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">
      <c r="A45" s="17" t="s">
        <v>65</v>
      </c>
      <c r="C45" s="13">
        <f>formulář!BT77</f>
        <v>112</v>
      </c>
      <c r="D45" s="14">
        <f t="shared" ref="D45" si="3">C45*1.21</f>
        <v>135.51999999999998</v>
      </c>
      <c r="E45" s="8" t="s">
        <v>66</v>
      </c>
      <c r="G45" s="2"/>
      <c r="H45" s="62">
        <f>formulář!BH77</f>
        <v>0</v>
      </c>
      <c r="I45" s="57">
        <f>formulář!BU77</f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thickBot="1" x14ac:dyDescent="0.25">
      <c r="A46" s="17"/>
      <c r="C46" s="13"/>
      <c r="D46" s="14"/>
      <c r="E46" s="8"/>
      <c r="G46" s="2"/>
      <c r="H46" s="58"/>
      <c r="I46" s="5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thickBot="1" x14ac:dyDescent="0.25">
      <c r="A47" s="17"/>
      <c r="C47" s="13"/>
      <c r="D47" s="14"/>
      <c r="E47" s="8"/>
      <c r="G47" s="2"/>
      <c r="H47" s="61" t="s">
        <v>324</v>
      </c>
      <c r="I47" s="60">
        <f>SUM(I13:I45)</f>
        <v>3461.7180000000008</v>
      </c>
      <c r="J47" s="2" t="s">
        <v>332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">
      <c r="A48" s="17"/>
      <c r="C48" s="13"/>
      <c r="D48" s="14"/>
      <c r="E48" s="8"/>
      <c r="G48" s="2"/>
      <c r="H48" s="58"/>
      <c r="I48" s="5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" customHeight="1" x14ac:dyDescent="0.2">
      <c r="G49" s="2"/>
      <c r="H49" s="189" t="s">
        <v>317</v>
      </c>
      <c r="I49" s="19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">
      <c r="G50" s="2"/>
      <c r="H50" s="189"/>
      <c r="I50" s="19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">
      <c r="A51" s="1" t="s">
        <v>77</v>
      </c>
      <c r="B51" s="199" t="s">
        <v>79</v>
      </c>
      <c r="C51" s="199"/>
      <c r="D51" s="199"/>
      <c r="E51" s="199"/>
      <c r="F51" s="199"/>
      <c r="G51" s="2"/>
      <c r="H51" s="189"/>
      <c r="I51" s="19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">
      <c r="B52" s="199"/>
      <c r="C52" s="199"/>
      <c r="D52" s="199"/>
      <c r="E52" s="199"/>
      <c r="F52" s="199"/>
      <c r="G52" s="2"/>
      <c r="H52" s="189"/>
      <c r="I52" s="19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">
      <c r="A53" s="1" t="s">
        <v>85</v>
      </c>
      <c r="B53" s="1" t="s">
        <v>78</v>
      </c>
      <c r="C53" s="13"/>
      <c r="D53" s="14"/>
      <c r="E53" s="8"/>
      <c r="G53" s="2"/>
      <c r="H53" s="189"/>
      <c r="I53" s="19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">
      <c r="G54" s="2"/>
      <c r="H54" s="189"/>
      <c r="I54" s="19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thickBot="1" x14ac:dyDescent="0.25">
      <c r="A55" s="7" t="s">
        <v>83</v>
      </c>
      <c r="G55" s="2"/>
      <c r="H55" s="191"/>
      <c r="I55" s="19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"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"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">
      <c r="A58" s="18" t="s">
        <v>402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"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">
      <c r="A60" s="19" t="s">
        <v>80</v>
      </c>
      <c r="B60" s="19"/>
      <c r="C60" s="19"/>
      <c r="D60" s="200" t="s">
        <v>82</v>
      </c>
      <c r="E60" s="201"/>
      <c r="F60" s="20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">
      <c r="A61" s="18" t="s">
        <v>81</v>
      </c>
      <c r="B61" s="18"/>
      <c r="C61" s="18"/>
      <c r="D61" s="197" t="s">
        <v>48</v>
      </c>
      <c r="E61" s="197"/>
      <c r="F61" s="197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</sheetData>
  <sheetProtection algorithmName="SHA-512" hashValue="KQqD256U96IvZW1gWsvuTKlkZHBe0rEYOAXDrT0RccX4dzK7qslg4UzYVyAn4LBElvyx5G2p4qSrl5HRYvKGEw==" saltValue="HhyHURy/ygeMKlq7qv0WFw==" spinCount="100000" sheet="1" objects="1" scenarios="1"/>
  <mergeCells count="12">
    <mergeCell ref="D61:F61"/>
    <mergeCell ref="A14:B14"/>
    <mergeCell ref="A15:B15"/>
    <mergeCell ref="A18:B18"/>
    <mergeCell ref="B51:F52"/>
    <mergeCell ref="D60:F60"/>
    <mergeCell ref="A4:F5"/>
    <mergeCell ref="B1:F1"/>
    <mergeCell ref="B2:F2"/>
    <mergeCell ref="A13:B13"/>
    <mergeCell ref="H49:I55"/>
    <mergeCell ref="H9:I10"/>
  </mergeCells>
  <hyperlinks>
    <hyperlink ref="A9" r:id="rId1" xr:uid="{00000000-0004-0000-0000-000000000000}"/>
    <hyperlink ref="D60" r:id="rId2" xr:uid="{00000000-0004-0000-0000-000001000000}"/>
  </hyperlinks>
  <pageMargins left="0.19685039370078741" right="0.19685039370078741" top="0.19685039370078741" bottom="0.19685039370078741" header="0" footer="0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7F84C-62F9-4584-81B3-681C67A7626B}">
  <sheetPr codeName="List2" filterMode="1">
    <tabColor rgb="FF92D050"/>
  </sheetPr>
  <dimension ref="A1:AD172"/>
  <sheetViews>
    <sheetView showGridLines="0" workbookViewId="0">
      <selection activeCell="F17" sqref="F17:K17"/>
    </sheetView>
  </sheetViews>
  <sheetFormatPr defaultRowHeight="15" x14ac:dyDescent="0.25"/>
  <cols>
    <col min="1" max="1" width="13" style="25" customWidth="1"/>
    <col min="2" max="2" width="9.7109375" style="25" customWidth="1"/>
    <col min="3" max="5" width="2.7109375" style="25" customWidth="1"/>
    <col min="6" max="6" width="4.140625" style="41" customWidth="1"/>
    <col min="7" max="7" width="4.28515625" style="41" customWidth="1"/>
    <col min="8" max="8" width="7.42578125" style="41" customWidth="1"/>
    <col min="9" max="9" width="13" style="41" customWidth="1"/>
    <col min="10" max="10" width="5.28515625" style="41" customWidth="1"/>
    <col min="11" max="11" width="4.7109375" style="41" customWidth="1"/>
    <col min="12" max="12" width="5.7109375" style="41" customWidth="1"/>
    <col min="13" max="13" width="11" style="41" customWidth="1"/>
    <col min="14" max="14" width="7" style="41" customWidth="1"/>
    <col min="15" max="15" width="6.140625" style="41" customWidth="1"/>
    <col min="16" max="16" width="3.7109375" style="41" customWidth="1"/>
    <col min="17" max="18" width="12.42578125" style="41" customWidth="1"/>
    <col min="19" max="16384" width="9.140625" style="25"/>
  </cols>
  <sheetData>
    <row r="1" spans="1:30" ht="25.5" customHeight="1" x14ac:dyDescent="0.25">
      <c r="A1" s="20"/>
      <c r="B1" s="20"/>
      <c r="C1" s="20"/>
      <c r="D1" s="20"/>
      <c r="E1" s="20"/>
      <c r="F1" s="21"/>
      <c r="G1" s="21"/>
      <c r="H1" s="21"/>
      <c r="I1" s="21"/>
      <c r="J1" s="21"/>
      <c r="K1" s="21"/>
      <c r="L1" s="22"/>
      <c r="M1" s="209" t="s">
        <v>86</v>
      </c>
      <c r="N1" s="209"/>
      <c r="O1" s="209"/>
      <c r="P1" s="209"/>
      <c r="Q1" s="23" t="s">
        <v>87</v>
      </c>
      <c r="R1" s="24" t="s">
        <v>88</v>
      </c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5" customHeight="1" x14ac:dyDescent="0.25">
      <c r="A2" s="20"/>
      <c r="B2" s="20"/>
      <c r="C2" s="20"/>
      <c r="D2" s="20"/>
      <c r="E2" s="20"/>
      <c r="F2" s="21"/>
      <c r="G2" s="21"/>
      <c r="H2" s="21"/>
      <c r="I2" s="21"/>
      <c r="J2" s="21"/>
      <c r="K2" s="21"/>
      <c r="L2" s="22"/>
      <c r="M2" s="26" t="s">
        <v>89</v>
      </c>
      <c r="N2" s="217"/>
      <c r="O2" s="217"/>
      <c r="P2" s="217"/>
      <c r="Q2" s="22"/>
      <c r="R2" s="22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ht="15" customHeight="1" x14ac:dyDescent="0.25">
      <c r="A3" s="20"/>
      <c r="B3" s="20"/>
      <c r="C3" s="20"/>
      <c r="D3" s="20"/>
      <c r="E3" s="20"/>
      <c r="F3" s="21"/>
      <c r="G3" s="21"/>
      <c r="H3" s="21"/>
      <c r="I3" s="26" t="s">
        <v>2</v>
      </c>
      <c r="J3" s="210" t="str">
        <f>IF(formulář!I5="","",formulář!I5)</f>
        <v xml:space="preserve">KL, Nováková </v>
      </c>
      <c r="K3" s="210"/>
      <c r="L3" s="210"/>
      <c r="M3" s="26" t="s">
        <v>90</v>
      </c>
      <c r="N3" s="211"/>
      <c r="O3" s="211"/>
      <c r="P3" s="211"/>
      <c r="Q3" s="22"/>
      <c r="R3" s="21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ht="15" customHeight="1" x14ac:dyDescent="0.25">
      <c r="A4" s="20"/>
      <c r="B4" s="20"/>
      <c r="C4" s="20"/>
      <c r="D4" s="20"/>
      <c r="E4" s="20"/>
      <c r="F4" s="21"/>
      <c r="G4" s="21"/>
      <c r="H4" s="21"/>
      <c r="I4" s="21"/>
      <c r="J4" s="27"/>
      <c r="K4" s="21"/>
      <c r="L4" s="21"/>
      <c r="M4" s="21"/>
      <c r="N4" s="21"/>
      <c r="O4" s="21"/>
      <c r="P4" s="21"/>
      <c r="Q4" s="21"/>
      <c r="R4" s="2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ht="15" customHeight="1" x14ac:dyDescent="0.25">
      <c r="A5" s="20"/>
      <c r="B5" s="20"/>
      <c r="C5" s="20"/>
      <c r="D5" s="20"/>
      <c r="E5" s="20"/>
      <c r="F5" s="212" t="s">
        <v>91</v>
      </c>
      <c r="G5" s="213"/>
      <c r="H5" s="213"/>
      <c r="I5" s="214" t="s">
        <v>46</v>
      </c>
      <c r="J5" s="214"/>
      <c r="K5" s="214"/>
      <c r="L5" s="214"/>
      <c r="M5" s="214"/>
      <c r="N5" s="215" t="s">
        <v>92</v>
      </c>
      <c r="O5" s="215"/>
      <c r="P5" s="215"/>
      <c r="Q5" s="215"/>
      <c r="R5" s="216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15" customHeight="1" x14ac:dyDescent="0.25">
      <c r="A6" s="20"/>
      <c r="B6" s="20"/>
      <c r="C6" s="20"/>
      <c r="D6" s="20"/>
      <c r="E6" s="20"/>
      <c r="F6" s="204"/>
      <c r="G6" s="205"/>
      <c r="H6" s="205"/>
      <c r="I6" s="206" t="s">
        <v>93</v>
      </c>
      <c r="J6" s="206"/>
      <c r="K6" s="206"/>
      <c r="L6" s="206"/>
      <c r="M6" s="206"/>
      <c r="N6" s="207" t="s">
        <v>94</v>
      </c>
      <c r="O6" s="207"/>
      <c r="P6" s="207"/>
      <c r="Q6" s="207"/>
      <c r="R6" s="208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25">
      <c r="A7" s="20"/>
      <c r="B7" s="20"/>
      <c r="C7" s="20"/>
      <c r="D7" s="20"/>
      <c r="E7" s="20"/>
      <c r="F7" s="28"/>
      <c r="G7" s="28"/>
      <c r="H7" s="28"/>
      <c r="I7" s="28"/>
      <c r="J7" s="29"/>
      <c r="K7" s="28"/>
      <c r="L7" s="29"/>
      <c r="M7" s="29"/>
      <c r="N7" s="28"/>
      <c r="O7" s="29"/>
      <c r="P7" s="29"/>
      <c r="Q7" s="29"/>
      <c r="R7" s="29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25">
      <c r="A8" s="20"/>
      <c r="B8" s="20"/>
      <c r="C8" s="20"/>
      <c r="D8" s="20"/>
      <c r="E8" s="20"/>
      <c r="F8" s="218" t="s">
        <v>97</v>
      </c>
      <c r="G8" s="218"/>
      <c r="H8" s="218"/>
      <c r="I8" s="219" t="str">
        <f>IF(formulář!C7="","",formulář!C7)</f>
        <v>Josef Novák</v>
      </c>
      <c r="J8" s="219"/>
      <c r="K8" s="219"/>
      <c r="L8" s="219"/>
      <c r="M8" s="26" t="s">
        <v>96</v>
      </c>
      <c r="N8" s="210" t="str">
        <f>IF(formulář!C9="","",formulář!C9)</f>
        <v>123456789</v>
      </c>
      <c r="O8" s="210"/>
      <c r="P8" s="210"/>
      <c r="Q8" s="210"/>
      <c r="R8" s="21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25">
      <c r="A9" s="20"/>
      <c r="B9" s="20"/>
      <c r="C9" s="20"/>
      <c r="D9" s="20"/>
      <c r="E9" s="20"/>
      <c r="F9" s="218" t="s">
        <v>95</v>
      </c>
      <c r="G9" s="218"/>
      <c r="H9" s="218"/>
      <c r="I9" s="220" t="str">
        <f>IF(formulář!C8="","",formulář!C8)</f>
        <v>Truhlářství Novák s.r.o.</v>
      </c>
      <c r="J9" s="220"/>
      <c r="K9" s="220"/>
      <c r="L9" s="220"/>
      <c r="M9" s="26" t="s">
        <v>98</v>
      </c>
      <c r="N9" s="221" t="str">
        <f>IF(formulář!C10="","",formulář!C10)</f>
        <v>CZ123456789</v>
      </c>
      <c r="O9" s="221"/>
      <c r="P9" s="221"/>
      <c r="Q9" s="221"/>
      <c r="R9" s="221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5">
      <c r="A10" s="20"/>
      <c r="B10" s="20"/>
      <c r="C10" s="20"/>
      <c r="D10" s="20"/>
      <c r="E10" s="20"/>
      <c r="F10" s="218" t="s">
        <v>99</v>
      </c>
      <c r="G10" s="218"/>
      <c r="H10" s="218" t="s">
        <v>100</v>
      </c>
      <c r="I10" s="222"/>
      <c r="J10" s="222"/>
      <c r="K10" s="222"/>
      <c r="L10" s="222"/>
      <c r="M10" s="26" t="s">
        <v>101</v>
      </c>
      <c r="N10" s="223">
        <f>IF(formulář!H7="","",formulář!H7)</f>
        <v>123456789</v>
      </c>
      <c r="O10" s="223"/>
      <c r="P10" s="223"/>
      <c r="Q10" s="223"/>
      <c r="R10" s="223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x14ac:dyDescent="0.25">
      <c r="A11" s="20"/>
      <c r="B11" s="20"/>
      <c r="C11" s="20"/>
      <c r="D11" s="20"/>
      <c r="E11" s="20"/>
      <c r="F11" s="218" t="s">
        <v>102</v>
      </c>
      <c r="G11" s="218"/>
      <c r="H11" s="218" t="s">
        <v>100</v>
      </c>
      <c r="I11" s="220" t="str">
        <f>IF(formulář!H11="","",formulář!H11)</f>
        <v/>
      </c>
      <c r="J11" s="220"/>
      <c r="K11" s="220"/>
      <c r="L11" s="220"/>
      <c r="M11" s="26" t="s">
        <v>103</v>
      </c>
      <c r="N11" s="224" t="str">
        <f>IF(formulář!H8="","",formulář!H8)</f>
        <v>josef.novak@truhlarstvinovak.cz</v>
      </c>
      <c r="O11" s="225"/>
      <c r="P11" s="225"/>
      <c r="Q11" s="225"/>
      <c r="R11" s="225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ht="9.75" customHeight="1" x14ac:dyDescent="0.25">
      <c r="A12" s="20"/>
      <c r="B12" s="20"/>
      <c r="C12" s="20"/>
      <c r="D12" s="20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ht="22.5" x14ac:dyDescent="0.25">
      <c r="A13" s="50" t="s">
        <v>104</v>
      </c>
      <c r="B13" s="155" t="s">
        <v>363</v>
      </c>
      <c r="C13" s="20"/>
      <c r="D13" s="20"/>
      <c r="E13" s="20"/>
      <c r="F13" s="226" t="s">
        <v>105</v>
      </c>
      <c r="G13" s="226"/>
      <c r="H13" s="226"/>
      <c r="I13" s="226"/>
      <c r="J13" s="226"/>
      <c r="K13" s="30"/>
      <c r="L13" s="31" t="s">
        <v>106</v>
      </c>
      <c r="M13" s="31" t="s">
        <v>107</v>
      </c>
      <c r="N13" s="32" t="s">
        <v>108</v>
      </c>
      <c r="O13" s="32" t="s">
        <v>109</v>
      </c>
      <c r="P13" s="33" t="s">
        <v>37</v>
      </c>
      <c r="Q13" s="34" t="s">
        <v>110</v>
      </c>
      <c r="R13" s="34" t="s">
        <v>111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24.95" customHeight="1" x14ac:dyDescent="0.25">
      <c r="A14" s="154" t="s">
        <v>131</v>
      </c>
      <c r="B14" s="152" t="str">
        <f>IF(O14=0,"",IF(O14="","","X"))</f>
        <v>X</v>
      </c>
      <c r="C14" s="20"/>
      <c r="D14" s="20"/>
      <c r="E14" s="20"/>
      <c r="F14" s="202" t="str">
        <f>IF(A14="","",VLOOKUP(A14,formulář!$BE$16:$BU$158,2,FALSE))</f>
        <v>Olepování hran, tl. mat: do 19 mm, tl. hrany: do 2 mm</v>
      </c>
      <c r="G14" s="202"/>
      <c r="H14" s="202"/>
      <c r="I14" s="202"/>
      <c r="J14" s="202"/>
      <c r="K14" s="202"/>
      <c r="L14" s="35">
        <f>IF(F14="","",0.21)</f>
        <v>0.21</v>
      </c>
      <c r="M14" s="36">
        <f>IF(A14="","",VLOOKUP(A14,formulář!$BE$16:$BU$158,16,FALSE))</f>
        <v>19</v>
      </c>
      <c r="N14" s="37"/>
      <c r="O14" s="38">
        <f>IF(A14="","",VLOOKUP(A14,formulář!$BE$16:$BU$158,4,FALSE))</f>
        <v>36.54</v>
      </c>
      <c r="P14" s="39" t="str">
        <f>IF(A14="","",VLOOKUP(A14,formulář!$BE$16:$BU$158,5,FALSE))</f>
        <v>bm</v>
      </c>
      <c r="Q14" s="40">
        <f t="shared" ref="Q14" si="0">IF(O14="","",(M14*O14)*(1+N14))</f>
        <v>694.26</v>
      </c>
      <c r="R14" s="40">
        <f>IF(B14&lt;&gt;"X","",Q14*(1+L14))</f>
        <v>840.05459999999994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24.95" hidden="1" customHeight="1" x14ac:dyDescent="0.25">
      <c r="A15" s="154" t="s">
        <v>132</v>
      </c>
      <c r="B15" s="152" t="str">
        <f t="shared" ref="B15:B78" si="1">IF(O15=0,"",IF(O15="","","X"))</f>
        <v/>
      </c>
      <c r="C15" s="20"/>
      <c r="D15" s="20"/>
      <c r="E15" s="20"/>
      <c r="F15" s="202"/>
      <c r="G15" s="202"/>
      <c r="H15" s="202"/>
      <c r="I15" s="202"/>
      <c r="J15" s="202"/>
      <c r="K15" s="202"/>
      <c r="L15" s="35" t="str">
        <f t="shared" ref="L15:L78" si="2">IF(F15="","",0.21)</f>
        <v/>
      </c>
      <c r="M15" s="36">
        <f>IF(A15="","",VLOOKUP(A15,formulář!$BE$16:$BU$158,16,FALSE))</f>
        <v>21</v>
      </c>
      <c r="N15" s="37"/>
      <c r="O15" s="38">
        <f>IF(A15="","",VLOOKUP(A15,formulář!$BE$16:$BU$158,4,FALSE))</f>
        <v>0</v>
      </c>
      <c r="P15" s="39" t="str">
        <f>IF(A15="","",VLOOKUP(A15,formulář!$BE$16:$BU$158,5,FALSE))</f>
        <v>bm</v>
      </c>
      <c r="Q15" s="40">
        <f t="shared" ref="Q15:Q78" si="3">IF(O15="","",(M15*O15)*(1+N15))</f>
        <v>0</v>
      </c>
      <c r="R15" s="40" t="str">
        <f t="shared" ref="R15:R78" si="4">IF(B15&lt;&gt;"X","",Q15*(1+L15))</f>
        <v/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ht="24.95" hidden="1" customHeight="1" x14ac:dyDescent="0.25">
      <c r="A16" s="154" t="s">
        <v>133</v>
      </c>
      <c r="B16" s="152" t="str">
        <f t="shared" si="1"/>
        <v/>
      </c>
      <c r="C16" s="20"/>
      <c r="D16" s="20"/>
      <c r="E16" s="20"/>
      <c r="F16" s="202"/>
      <c r="G16" s="202"/>
      <c r="H16" s="202"/>
      <c r="I16" s="202"/>
      <c r="J16" s="202"/>
      <c r="K16" s="202"/>
      <c r="L16" s="35" t="str">
        <f t="shared" si="2"/>
        <v/>
      </c>
      <c r="M16" s="36">
        <f>IF(A16="","",VLOOKUP(A16,formulář!$BE$16:$BU$158,16,FALSE))</f>
        <v>22</v>
      </c>
      <c r="N16" s="37"/>
      <c r="O16" s="38">
        <f>IF(A16="","",VLOOKUP(A16,formulář!$BE$16:$BU$158,4,FALSE))</f>
        <v>0</v>
      </c>
      <c r="P16" s="39" t="str">
        <f>IF(A16="","",VLOOKUP(A16,formulář!$BE$16:$BU$158,5,FALSE))</f>
        <v>bm</v>
      </c>
      <c r="Q16" s="40">
        <f t="shared" si="3"/>
        <v>0</v>
      </c>
      <c r="R16" s="40" t="str">
        <f t="shared" si="4"/>
        <v/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24.95" customHeight="1" x14ac:dyDescent="0.25">
      <c r="A17" s="154" t="s">
        <v>134</v>
      </c>
      <c r="B17" s="152" t="str">
        <f t="shared" si="1"/>
        <v>X</v>
      </c>
      <c r="C17" s="20"/>
      <c r="D17" s="20"/>
      <c r="E17" s="20"/>
      <c r="F17" s="202" t="str">
        <f>IF(A17="","",VLOOKUP(A17,formulář!$BE$16:$BU$158,2,FALSE))</f>
        <v>Olepování hran, tl. mat: 19,1 – 36 mm, tl. hrany: do 2 mm</v>
      </c>
      <c r="G17" s="202"/>
      <c r="H17" s="202"/>
      <c r="I17" s="202"/>
      <c r="J17" s="202"/>
      <c r="K17" s="202"/>
      <c r="L17" s="35">
        <f t="shared" si="2"/>
        <v>0.21</v>
      </c>
      <c r="M17" s="36">
        <f>IF(A17="","",VLOOKUP(A17,formulář!$BE$16:$BU$158,16,FALSE))</f>
        <v>31</v>
      </c>
      <c r="N17" s="37"/>
      <c r="O17" s="38">
        <f>IF(A17="","",VLOOKUP(A17,formulář!$BE$16:$BU$158,4,FALSE))</f>
        <v>3.05</v>
      </c>
      <c r="P17" s="39" t="str">
        <f>IF(A17="","",VLOOKUP(A17,formulář!$BE$16:$BU$158,5,FALSE))</f>
        <v>bm</v>
      </c>
      <c r="Q17" s="40">
        <f t="shared" si="3"/>
        <v>94.55</v>
      </c>
      <c r="R17" s="40">
        <f t="shared" si="4"/>
        <v>114.40549999999999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24.95" hidden="1" customHeight="1" x14ac:dyDescent="0.25">
      <c r="A18" s="154" t="s">
        <v>135</v>
      </c>
      <c r="B18" s="152" t="str">
        <f t="shared" si="1"/>
        <v/>
      </c>
      <c r="C18" s="20"/>
      <c r="D18" s="20"/>
      <c r="E18" s="20"/>
      <c r="F18" s="202"/>
      <c r="G18" s="202"/>
      <c r="H18" s="202"/>
      <c r="I18" s="202"/>
      <c r="J18" s="202"/>
      <c r="K18" s="202"/>
      <c r="L18" s="35" t="str">
        <f t="shared" si="2"/>
        <v/>
      </c>
      <c r="M18" s="36">
        <f>IF(A18="","",VLOOKUP(A18,formulář!$BE$16:$BU$158,16,FALSE))</f>
        <v>32</v>
      </c>
      <c r="N18" s="37"/>
      <c r="O18" s="38">
        <f>IF(A18="","",VLOOKUP(A18,formulář!$BE$16:$BU$158,4,FALSE))</f>
        <v>0</v>
      </c>
      <c r="P18" s="39" t="str">
        <f>IF(A18="","",VLOOKUP(A18,formulář!$BE$16:$BU$158,5,FALSE))</f>
        <v>bm</v>
      </c>
      <c r="Q18" s="40">
        <f t="shared" si="3"/>
        <v>0</v>
      </c>
      <c r="R18" s="40" t="str">
        <f t="shared" si="4"/>
        <v/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24.95" hidden="1" customHeight="1" x14ac:dyDescent="0.25">
      <c r="A19" s="154" t="s">
        <v>136</v>
      </c>
      <c r="B19" s="152" t="str">
        <f t="shared" si="1"/>
        <v/>
      </c>
      <c r="C19" s="20"/>
      <c r="D19" s="20"/>
      <c r="E19" s="20"/>
      <c r="F19" s="202"/>
      <c r="G19" s="202"/>
      <c r="H19" s="202"/>
      <c r="I19" s="202"/>
      <c r="J19" s="202"/>
      <c r="K19" s="202"/>
      <c r="L19" s="35" t="str">
        <f t="shared" si="2"/>
        <v/>
      </c>
      <c r="M19" s="36">
        <f>IF(A19="","",VLOOKUP(A19,formulář!$BE$16:$BU$158,16,FALSE))</f>
        <v>34</v>
      </c>
      <c r="N19" s="37"/>
      <c r="O19" s="38">
        <f>IF(A19="","",VLOOKUP(A19,formulář!$BE$16:$BU$158,4,FALSE))</f>
        <v>0</v>
      </c>
      <c r="P19" s="39" t="str">
        <f>IF(A19="","",VLOOKUP(A19,formulář!$BE$16:$BU$158,5,FALSE))</f>
        <v>bm</v>
      </c>
      <c r="Q19" s="40">
        <f t="shared" si="3"/>
        <v>0</v>
      </c>
      <c r="R19" s="40" t="str">
        <f t="shared" si="4"/>
        <v/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24.95" hidden="1" customHeight="1" x14ac:dyDescent="0.25">
      <c r="A20" s="154" t="s">
        <v>137</v>
      </c>
      <c r="B20" s="152" t="str">
        <f t="shared" si="1"/>
        <v/>
      </c>
      <c r="C20" s="20"/>
      <c r="D20" s="20"/>
      <c r="E20" s="20"/>
      <c r="F20" s="202"/>
      <c r="G20" s="202"/>
      <c r="H20" s="202"/>
      <c r="I20" s="202"/>
      <c r="J20" s="202"/>
      <c r="K20" s="202"/>
      <c r="L20" s="35" t="str">
        <f t="shared" si="2"/>
        <v/>
      </c>
      <c r="M20" s="36">
        <f>IF(A20="","",VLOOKUP(A20,formulář!$BE$16:$BU$158,16,FALSE))</f>
        <v>42</v>
      </c>
      <c r="N20" s="37"/>
      <c r="O20" s="38">
        <f>IF(A20="","",VLOOKUP(A20,formulář!$BE$16:$BU$158,4,FALSE))</f>
        <v>0</v>
      </c>
      <c r="P20" s="39" t="str">
        <f>IF(A20="","",VLOOKUP(A20,formulář!$BE$16:$BU$158,5,FALSE))</f>
        <v>bm</v>
      </c>
      <c r="Q20" s="40">
        <f t="shared" si="3"/>
        <v>0</v>
      </c>
      <c r="R20" s="40" t="str">
        <f t="shared" si="4"/>
        <v/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24.95" hidden="1" customHeight="1" x14ac:dyDescent="0.25">
      <c r="A21" s="154" t="s">
        <v>138</v>
      </c>
      <c r="B21" s="152" t="str">
        <f t="shared" si="1"/>
        <v/>
      </c>
      <c r="C21" s="20"/>
      <c r="D21" s="20"/>
      <c r="E21" s="20"/>
      <c r="F21" s="202"/>
      <c r="G21" s="202"/>
      <c r="H21" s="202"/>
      <c r="I21" s="202"/>
      <c r="J21" s="202"/>
      <c r="K21" s="202"/>
      <c r="L21" s="35" t="str">
        <f t="shared" si="2"/>
        <v/>
      </c>
      <c r="M21" s="36">
        <f>IF(A21="","",VLOOKUP(A21,formulář!$BE$16:$BU$158,16,FALSE))</f>
        <v>43</v>
      </c>
      <c r="N21" s="37"/>
      <c r="O21" s="38">
        <f>IF(A21="","",VLOOKUP(A21,formulář!$BE$16:$BU$158,4,FALSE))</f>
        <v>0</v>
      </c>
      <c r="P21" s="39" t="str">
        <f>IF(A21="","",VLOOKUP(A21,formulář!$BE$16:$BU$158,5,FALSE))</f>
        <v>bm</v>
      </c>
      <c r="Q21" s="40">
        <f t="shared" si="3"/>
        <v>0</v>
      </c>
      <c r="R21" s="40" t="str">
        <f t="shared" si="4"/>
        <v/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24.95" hidden="1" customHeight="1" x14ac:dyDescent="0.25">
      <c r="A22" s="154" t="s">
        <v>139</v>
      </c>
      <c r="B22" s="152" t="str">
        <f t="shared" si="1"/>
        <v/>
      </c>
      <c r="C22" s="20"/>
      <c r="D22" s="20"/>
      <c r="E22" s="20"/>
      <c r="F22" s="202"/>
      <c r="G22" s="202"/>
      <c r="H22" s="202"/>
      <c r="I22" s="202"/>
      <c r="J22" s="202"/>
      <c r="K22" s="202"/>
      <c r="L22" s="35" t="str">
        <f t="shared" si="2"/>
        <v/>
      </c>
      <c r="M22" s="36">
        <f>IF(A22="","",VLOOKUP(A22,formulář!$BE$16:$BU$158,16,FALSE))</f>
        <v>44</v>
      </c>
      <c r="N22" s="37"/>
      <c r="O22" s="38">
        <f>IF(A22="","",VLOOKUP(A22,formulář!$BE$16:$BU$158,4,FALSE))</f>
        <v>0</v>
      </c>
      <c r="P22" s="39" t="str">
        <f>IF(A22="","",VLOOKUP(A22,formulář!$BE$16:$BU$158,5,FALSE))</f>
        <v>bm</v>
      </c>
      <c r="Q22" s="40">
        <f t="shared" si="3"/>
        <v>0</v>
      </c>
      <c r="R22" s="40" t="str">
        <f t="shared" si="4"/>
        <v/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24.95" hidden="1" customHeight="1" x14ac:dyDescent="0.25">
      <c r="A23" s="154" t="s">
        <v>140</v>
      </c>
      <c r="B23" s="152" t="str">
        <f t="shared" si="1"/>
        <v/>
      </c>
      <c r="C23" s="20"/>
      <c r="D23" s="20"/>
      <c r="E23" s="20"/>
      <c r="F23" s="202">
        <f>IF(A23="","",VLOOKUP(A23,formulář!$BE$16:$BU$158,2,FALSE))</f>
        <v>0</v>
      </c>
      <c r="G23" s="202"/>
      <c r="H23" s="202"/>
      <c r="I23" s="202"/>
      <c r="J23" s="202"/>
      <c r="K23" s="202"/>
      <c r="L23" s="35">
        <f t="shared" si="2"/>
        <v>0.21</v>
      </c>
      <c r="M23" s="36">
        <f>IF(A23="","",VLOOKUP(A23,formulář!$BE$16:$BU$158,16,FALSE))</f>
        <v>0</v>
      </c>
      <c r="N23" s="37"/>
      <c r="O23" s="38">
        <f>IF(A23="","",VLOOKUP(A23,formulář!$BE$16:$BU$158,4,FALSE))</f>
        <v>0</v>
      </c>
      <c r="P23" s="39">
        <f>IF(A23="","",VLOOKUP(A23,formulář!$BE$16:$BU$158,5,FALSE))</f>
        <v>0</v>
      </c>
      <c r="Q23" s="40">
        <f t="shared" si="3"/>
        <v>0</v>
      </c>
      <c r="R23" s="40" t="str">
        <f t="shared" si="4"/>
        <v/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24.95" hidden="1" customHeight="1" x14ac:dyDescent="0.25">
      <c r="A24" s="154" t="s">
        <v>141</v>
      </c>
      <c r="B24" s="152" t="str">
        <f t="shared" si="1"/>
        <v/>
      </c>
      <c r="C24" s="20"/>
      <c r="D24" s="20"/>
      <c r="E24" s="20"/>
      <c r="F24" s="202">
        <f>IF(A24="","",VLOOKUP(A24,formulář!$BE$16:$BU$158,2,FALSE))</f>
        <v>0</v>
      </c>
      <c r="G24" s="202"/>
      <c r="H24" s="202"/>
      <c r="I24" s="202"/>
      <c r="J24" s="202"/>
      <c r="K24" s="202"/>
      <c r="L24" s="35">
        <f t="shared" si="2"/>
        <v>0.21</v>
      </c>
      <c r="M24" s="36">
        <f>IF(A24="","",VLOOKUP(A24,formulář!$BE$16:$BU$158,16,FALSE))</f>
        <v>0</v>
      </c>
      <c r="N24" s="37"/>
      <c r="O24" s="38">
        <f>IF(A24="","",VLOOKUP(A24,formulář!$BE$16:$BU$158,4,FALSE))</f>
        <v>0</v>
      </c>
      <c r="P24" s="39">
        <f>IF(A24="","",VLOOKUP(A24,formulář!$BE$16:$BU$158,5,FALSE))</f>
        <v>0</v>
      </c>
      <c r="Q24" s="40">
        <f t="shared" si="3"/>
        <v>0</v>
      </c>
      <c r="R24" s="40" t="str">
        <f t="shared" si="4"/>
        <v/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ht="24.95" hidden="1" customHeight="1" x14ac:dyDescent="0.25">
      <c r="A25" s="154" t="s">
        <v>142</v>
      </c>
      <c r="B25" s="152" t="str">
        <f t="shared" si="1"/>
        <v/>
      </c>
      <c r="C25" s="20"/>
      <c r="D25" s="20"/>
      <c r="E25" s="20"/>
      <c r="F25" s="202">
        <f>IF(A25="","",VLOOKUP(A25,formulář!$BE$16:$BU$158,2,FALSE))</f>
        <v>0</v>
      </c>
      <c r="G25" s="202"/>
      <c r="H25" s="202"/>
      <c r="I25" s="202"/>
      <c r="J25" s="202"/>
      <c r="K25" s="202"/>
      <c r="L25" s="35">
        <f t="shared" si="2"/>
        <v>0.21</v>
      </c>
      <c r="M25" s="36">
        <f>IF(A25="","",VLOOKUP(A25,formulář!$BE$16:$BU$158,16,FALSE))</f>
        <v>0</v>
      </c>
      <c r="N25" s="37"/>
      <c r="O25" s="38">
        <f>IF(A25="","",VLOOKUP(A25,formulář!$BE$16:$BU$158,4,FALSE))</f>
        <v>0</v>
      </c>
      <c r="P25" s="39">
        <f>IF(A25="","",VLOOKUP(A25,formulář!$BE$16:$BU$158,5,FALSE))</f>
        <v>0</v>
      </c>
      <c r="Q25" s="40">
        <f t="shared" si="3"/>
        <v>0</v>
      </c>
      <c r="R25" s="40" t="str">
        <f t="shared" si="4"/>
        <v/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ht="24.95" hidden="1" customHeight="1" x14ac:dyDescent="0.25">
      <c r="A26" s="154" t="s">
        <v>143</v>
      </c>
      <c r="B26" s="152" t="str">
        <f t="shared" si="1"/>
        <v/>
      </c>
      <c r="C26" s="20"/>
      <c r="D26" s="20"/>
      <c r="E26" s="20"/>
      <c r="F26" s="202">
        <f>IF(A26="","",VLOOKUP(A26,formulář!$BE$16:$BU$158,2,FALSE))</f>
        <v>0</v>
      </c>
      <c r="G26" s="202"/>
      <c r="H26" s="202"/>
      <c r="I26" s="202"/>
      <c r="J26" s="202"/>
      <c r="K26" s="202"/>
      <c r="L26" s="35">
        <f t="shared" si="2"/>
        <v>0.21</v>
      </c>
      <c r="M26" s="36">
        <f>IF(A26="","",VLOOKUP(A26,formulář!$BE$16:$BU$158,16,FALSE))</f>
        <v>0</v>
      </c>
      <c r="N26" s="37"/>
      <c r="O26" s="38">
        <f>IF(A26="","",VLOOKUP(A26,formulář!$BE$16:$BU$158,4,FALSE))</f>
        <v>0</v>
      </c>
      <c r="P26" s="39">
        <f>IF(A26="","",VLOOKUP(A26,formulář!$BE$16:$BU$158,5,FALSE))</f>
        <v>0</v>
      </c>
      <c r="Q26" s="40">
        <f t="shared" si="3"/>
        <v>0</v>
      </c>
      <c r="R26" s="40" t="str">
        <f t="shared" si="4"/>
        <v/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ht="24.95" hidden="1" customHeight="1" x14ac:dyDescent="0.25">
      <c r="A27" s="154" t="s">
        <v>144</v>
      </c>
      <c r="B27" s="152" t="str">
        <f t="shared" si="1"/>
        <v/>
      </c>
      <c r="C27" s="20"/>
      <c r="D27" s="20"/>
      <c r="E27" s="20"/>
      <c r="F27" s="202">
        <f>IF(A27="","",VLOOKUP(A27,formulář!$BE$16:$BU$158,2,FALSE))</f>
        <v>0</v>
      </c>
      <c r="G27" s="202"/>
      <c r="H27" s="202"/>
      <c r="I27" s="202"/>
      <c r="J27" s="202"/>
      <c r="K27" s="202"/>
      <c r="L27" s="35">
        <f t="shared" si="2"/>
        <v>0.21</v>
      </c>
      <c r="M27" s="36">
        <f>IF(A27="","",VLOOKUP(A27,formulář!$BE$16:$BU$158,16,FALSE))</f>
        <v>0</v>
      </c>
      <c r="N27" s="37"/>
      <c r="O27" s="38">
        <f>IF(A27="","",VLOOKUP(A27,formulář!$BE$16:$BU$158,4,FALSE))</f>
        <v>0</v>
      </c>
      <c r="P27" s="39">
        <f>IF(A27="","",VLOOKUP(A27,formulář!$BE$16:$BU$158,5,FALSE))</f>
        <v>0</v>
      </c>
      <c r="Q27" s="40">
        <f t="shared" si="3"/>
        <v>0</v>
      </c>
      <c r="R27" s="40" t="str">
        <f t="shared" si="4"/>
        <v/>
      </c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24.95" hidden="1" customHeight="1" x14ac:dyDescent="0.25">
      <c r="A28" s="154" t="s">
        <v>145</v>
      </c>
      <c r="B28" s="152" t="str">
        <f t="shared" si="1"/>
        <v/>
      </c>
      <c r="C28" s="20"/>
      <c r="D28" s="20"/>
      <c r="E28" s="20"/>
      <c r="F28" s="202">
        <f>IF(A28="","",VLOOKUP(A28,formulář!$BE$16:$BU$158,2,FALSE))</f>
        <v>0</v>
      </c>
      <c r="G28" s="202"/>
      <c r="H28" s="202"/>
      <c r="I28" s="202"/>
      <c r="J28" s="202"/>
      <c r="K28" s="202"/>
      <c r="L28" s="35">
        <f t="shared" si="2"/>
        <v>0.21</v>
      </c>
      <c r="M28" s="36">
        <f>IF(A28="","",VLOOKUP(A28,formulář!$BE$16:$BU$158,16,FALSE))</f>
        <v>0</v>
      </c>
      <c r="N28" s="37"/>
      <c r="O28" s="38">
        <f>IF(A28="","",VLOOKUP(A28,formulář!$BE$16:$BU$158,4,FALSE))</f>
        <v>0</v>
      </c>
      <c r="P28" s="39">
        <f>IF(A28="","",VLOOKUP(A28,formulář!$BE$16:$BU$158,5,FALSE))</f>
        <v>0</v>
      </c>
      <c r="Q28" s="40">
        <f t="shared" si="3"/>
        <v>0</v>
      </c>
      <c r="R28" s="40" t="str">
        <f t="shared" si="4"/>
        <v/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ht="24.95" hidden="1" customHeight="1" x14ac:dyDescent="0.25">
      <c r="A29" s="154" t="s">
        <v>146</v>
      </c>
      <c r="B29" s="152" t="str">
        <f t="shared" si="1"/>
        <v/>
      </c>
      <c r="C29" s="20"/>
      <c r="D29" s="20"/>
      <c r="E29" s="20"/>
      <c r="F29" s="202">
        <f>IF(A29="","",VLOOKUP(A29,formulář!$BE$16:$BU$158,2,FALSE))</f>
        <v>0</v>
      </c>
      <c r="G29" s="202"/>
      <c r="H29" s="202"/>
      <c r="I29" s="202"/>
      <c r="J29" s="202"/>
      <c r="K29" s="202"/>
      <c r="L29" s="35">
        <f t="shared" si="2"/>
        <v>0.21</v>
      </c>
      <c r="M29" s="36">
        <f>IF(A29="","",VLOOKUP(A29,formulář!$BE$16:$BU$158,16,FALSE))</f>
        <v>0</v>
      </c>
      <c r="N29" s="37"/>
      <c r="O29" s="38">
        <f>IF(A29="","",VLOOKUP(A29,formulář!$BE$16:$BU$158,4,FALSE))</f>
        <v>0</v>
      </c>
      <c r="P29" s="39">
        <f>IF(A29="","",VLOOKUP(A29,formulář!$BE$16:$BU$158,5,FALSE))</f>
        <v>0</v>
      </c>
      <c r="Q29" s="40">
        <f t="shared" si="3"/>
        <v>0</v>
      </c>
      <c r="R29" s="40" t="str">
        <f t="shared" si="4"/>
        <v/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ht="24.95" hidden="1" customHeight="1" x14ac:dyDescent="0.25">
      <c r="A30" s="154" t="s">
        <v>147</v>
      </c>
      <c r="B30" s="152" t="str">
        <f t="shared" si="1"/>
        <v/>
      </c>
      <c r="C30" s="20"/>
      <c r="D30" s="20"/>
      <c r="E30" s="20"/>
      <c r="F30" s="202">
        <f>IF(A30="","",VLOOKUP(A30,formulář!$BE$16:$BU$158,2,FALSE))</f>
        <v>0</v>
      </c>
      <c r="G30" s="202"/>
      <c r="H30" s="202"/>
      <c r="I30" s="202"/>
      <c r="J30" s="202"/>
      <c r="K30" s="202"/>
      <c r="L30" s="35">
        <f t="shared" si="2"/>
        <v>0.21</v>
      </c>
      <c r="M30" s="36">
        <f>IF(A30="","",VLOOKUP(A30,formulář!$BE$16:$BU$158,16,FALSE))</f>
        <v>0</v>
      </c>
      <c r="N30" s="37"/>
      <c r="O30" s="38">
        <f>IF(A30="","",VLOOKUP(A30,formulář!$BE$16:$BU$158,4,FALSE))</f>
        <v>0</v>
      </c>
      <c r="P30" s="39">
        <f>IF(A30="","",VLOOKUP(A30,formulář!$BE$16:$BU$158,5,FALSE))</f>
        <v>0</v>
      </c>
      <c r="Q30" s="40">
        <f t="shared" si="3"/>
        <v>0</v>
      </c>
      <c r="R30" s="40" t="str">
        <f t="shared" si="4"/>
        <v/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ht="24.95" hidden="1" customHeight="1" x14ac:dyDescent="0.25">
      <c r="A31" s="154" t="s">
        <v>148</v>
      </c>
      <c r="B31" s="152" t="str">
        <f t="shared" si="1"/>
        <v/>
      </c>
      <c r="C31" s="20"/>
      <c r="D31" s="20"/>
      <c r="E31" s="20"/>
      <c r="F31" s="202">
        <f>IF(A31="","",VLOOKUP(A31,formulář!$BE$16:$BU$158,2,FALSE))</f>
        <v>0</v>
      </c>
      <c r="G31" s="202"/>
      <c r="H31" s="202"/>
      <c r="I31" s="202"/>
      <c r="J31" s="202"/>
      <c r="K31" s="202"/>
      <c r="L31" s="35">
        <f t="shared" si="2"/>
        <v>0.21</v>
      </c>
      <c r="M31" s="36">
        <f>IF(A31="","",VLOOKUP(A31,formulář!$BE$16:$BU$158,16,FALSE))</f>
        <v>0</v>
      </c>
      <c r="N31" s="37"/>
      <c r="O31" s="38">
        <f>IF(A31="","",VLOOKUP(A31,formulář!$BE$16:$BU$158,4,FALSE))</f>
        <v>0</v>
      </c>
      <c r="P31" s="39">
        <f>IF(A31="","",VLOOKUP(A31,formulář!$BE$16:$BU$158,5,FALSE))</f>
        <v>0</v>
      </c>
      <c r="Q31" s="40">
        <f t="shared" si="3"/>
        <v>0</v>
      </c>
      <c r="R31" s="40" t="str">
        <f t="shared" si="4"/>
        <v/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ht="24.95" hidden="1" customHeight="1" x14ac:dyDescent="0.25">
      <c r="A32" s="154" t="s">
        <v>149</v>
      </c>
      <c r="B32" s="152" t="str">
        <f t="shared" si="1"/>
        <v/>
      </c>
      <c r="C32" s="20"/>
      <c r="D32" s="20"/>
      <c r="E32" s="20"/>
      <c r="F32" s="202">
        <f>IF(A32="","",VLOOKUP(A32,formulář!$BE$16:$BU$158,2,FALSE))</f>
        <v>0</v>
      </c>
      <c r="G32" s="202"/>
      <c r="H32" s="202"/>
      <c r="I32" s="202"/>
      <c r="J32" s="202"/>
      <c r="K32" s="202"/>
      <c r="L32" s="35">
        <f t="shared" si="2"/>
        <v>0.21</v>
      </c>
      <c r="M32" s="36">
        <f>IF(A32="","",VLOOKUP(A32,formulář!$BE$16:$BU$158,16,FALSE))</f>
        <v>0</v>
      </c>
      <c r="N32" s="37"/>
      <c r="O32" s="38">
        <f>IF(A32="","",VLOOKUP(A32,formulář!$BE$16:$BU$158,4,FALSE))</f>
        <v>0</v>
      </c>
      <c r="P32" s="39">
        <f>IF(A32="","",VLOOKUP(A32,formulář!$BE$16:$BU$158,5,FALSE))</f>
        <v>0</v>
      </c>
      <c r="Q32" s="40">
        <f t="shared" si="3"/>
        <v>0</v>
      </c>
      <c r="R32" s="40" t="str">
        <f t="shared" si="4"/>
        <v/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ht="24.95" hidden="1" customHeight="1" x14ac:dyDescent="0.25">
      <c r="A33" s="154" t="s">
        <v>150</v>
      </c>
      <c r="B33" s="152" t="str">
        <f t="shared" si="1"/>
        <v/>
      </c>
      <c r="C33" s="20"/>
      <c r="D33" s="20"/>
      <c r="E33" s="20"/>
      <c r="F33" s="202" t="str">
        <f>IF(A33="","",VLOOKUP(A33,formulář!$BE$16:$BU$158,2,FALSE))</f>
        <v>Olepování EXPRESS</v>
      </c>
      <c r="G33" s="202"/>
      <c r="H33" s="202"/>
      <c r="I33" s="202"/>
      <c r="J33" s="202"/>
      <c r="K33" s="202"/>
      <c r="L33" s="35">
        <f t="shared" si="2"/>
        <v>0.21</v>
      </c>
      <c r="M33" s="36">
        <f>IF(A33="","",VLOOKUP(A33,formulář!$BE$16:$BU$158,16,FALSE))</f>
        <v>0</v>
      </c>
      <c r="N33" s="37"/>
      <c r="O33" s="38" t="str">
        <f>IF(A33="","",VLOOKUP(A33,formulář!$BE$16:$BU$158,4,FALSE))</f>
        <v/>
      </c>
      <c r="P33" s="39" t="str">
        <f>IF(A33="","",VLOOKUP(A33,formulář!$BE$16:$BU$158,5,FALSE))</f>
        <v>bm</v>
      </c>
      <c r="Q33" s="40" t="str">
        <f t="shared" si="3"/>
        <v/>
      </c>
      <c r="R33" s="40" t="str">
        <f t="shared" si="4"/>
        <v/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ht="24.95" customHeight="1" x14ac:dyDescent="0.25">
      <c r="A34" s="154" t="s">
        <v>125</v>
      </c>
      <c r="B34" s="152" t="str">
        <f t="shared" si="1"/>
        <v>X</v>
      </c>
      <c r="C34" s="20"/>
      <c r="D34" s="20"/>
      <c r="E34" s="20"/>
      <c r="F34" s="202" t="str">
        <f>IF(A34="","",VLOOKUP(A34,formulář!$BE$16:$BU$158,2,FALSE))</f>
        <v>Formátování plošného materiálu (DTDL, DTDD, DTDS, MDF)</v>
      </c>
      <c r="G34" s="202"/>
      <c r="H34" s="202"/>
      <c r="I34" s="202"/>
      <c r="J34" s="202"/>
      <c r="K34" s="202"/>
      <c r="L34" s="35">
        <f t="shared" si="2"/>
        <v>0.21</v>
      </c>
      <c r="M34" s="36">
        <f>IF(A34="","",VLOOKUP(A34,formulář!$BE$16:$BU$158,16,FALSE))</f>
        <v>19</v>
      </c>
      <c r="N34" s="37"/>
      <c r="O34" s="38">
        <f>IF(A34="","",VLOOKUP(A34,formulář!$BE$16:$BU$158,4,FALSE))</f>
        <v>66.684000000000012</v>
      </c>
      <c r="P34" s="39" t="str">
        <f>IF(A34="","",VLOOKUP(A34,formulář!$BE$16:$BU$158,5,FALSE))</f>
        <v>bm</v>
      </c>
      <c r="Q34" s="40">
        <f t="shared" si="3"/>
        <v>1266.9960000000003</v>
      </c>
      <c r="R34" s="40">
        <f t="shared" si="4"/>
        <v>1533.0651600000003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ht="24.95" hidden="1" customHeight="1" x14ac:dyDescent="0.25">
      <c r="A35" s="154" t="s">
        <v>151</v>
      </c>
      <c r="B35" s="152" t="str">
        <f t="shared" si="1"/>
        <v/>
      </c>
      <c r="C35" s="20"/>
      <c r="D35" s="20"/>
      <c r="E35" s="20"/>
      <c r="F35" s="202" t="str">
        <f>IF(A35="","",VLOOKUP(A35,formulář!$BE$16:$BU$158,2,FALSE))</f>
        <v>Formátování plošného materiálu: (biodeska, překližka, laťovka, spárovka)</v>
      </c>
      <c r="G35" s="202"/>
      <c r="H35" s="202"/>
      <c r="I35" s="202"/>
      <c r="J35" s="202"/>
      <c r="K35" s="202"/>
      <c r="L35" s="35">
        <f t="shared" si="2"/>
        <v>0.21</v>
      </c>
      <c r="M35" s="36">
        <f>IF(A35="","",VLOOKUP(A35,formulář!$BE$16:$BU$158,16,FALSE))</f>
        <v>21</v>
      </c>
      <c r="N35" s="37"/>
      <c r="O35" s="38">
        <f>IF(A35="","",VLOOKUP(A35,formulář!$BE$16:$BU$158,4,FALSE))</f>
        <v>0</v>
      </c>
      <c r="P35" s="39" t="str">
        <f>IF(A35="","",VLOOKUP(A35,formulář!$BE$16:$BU$158,5,FALSE))</f>
        <v>bm</v>
      </c>
      <c r="Q35" s="40">
        <f t="shared" si="3"/>
        <v>0</v>
      </c>
      <c r="R35" s="40" t="str">
        <f t="shared" si="4"/>
        <v/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ht="24.95" customHeight="1" x14ac:dyDescent="0.25">
      <c r="A36" s="154" t="s">
        <v>129</v>
      </c>
      <c r="B36" s="152" t="str">
        <f t="shared" si="1"/>
        <v>X</v>
      </c>
      <c r="C36" s="20"/>
      <c r="D36" s="20"/>
      <c r="E36" s="20"/>
      <c r="F36" s="202" t="str">
        <f>IF(A36="","",VLOOKUP(A36,formulář!$BE$16:$BU$158,2,FALSE))</f>
        <v>Formátování plošného materiálu: (Thermopal, Senosan, HPL, compact)</v>
      </c>
      <c r="G36" s="202"/>
      <c r="H36" s="202"/>
      <c r="I36" s="202"/>
      <c r="J36" s="202"/>
      <c r="K36" s="202"/>
      <c r="L36" s="35">
        <f t="shared" si="2"/>
        <v>0.21</v>
      </c>
      <c r="M36" s="36">
        <f>IF(A36="","",VLOOKUP(A36,formulář!$BE$16:$BU$158,16,FALSE))</f>
        <v>27</v>
      </c>
      <c r="N36" s="37"/>
      <c r="O36" s="38">
        <f>IF(A36="","",VLOOKUP(A36,formulář!$BE$16:$BU$158,4,FALSE))</f>
        <v>19.815999999999999</v>
      </c>
      <c r="P36" s="39" t="str">
        <f>IF(A36="","",VLOOKUP(A36,formulář!$BE$16:$BU$158,5,FALSE))</f>
        <v>bm</v>
      </c>
      <c r="Q36" s="40">
        <f t="shared" si="3"/>
        <v>535.03199999999993</v>
      </c>
      <c r="R36" s="40">
        <f t="shared" si="4"/>
        <v>647.38871999999992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ht="24.95" hidden="1" customHeight="1" x14ac:dyDescent="0.25">
      <c r="A37" s="154" t="s">
        <v>152</v>
      </c>
      <c r="B37" s="152" t="str">
        <f t="shared" si="1"/>
        <v/>
      </c>
      <c r="C37" s="20"/>
      <c r="D37" s="20"/>
      <c r="E37" s="20"/>
      <c r="F37" s="202">
        <f>IF(A37="","",VLOOKUP(A37,formulář!$BE$16:$BU$158,2,FALSE))</f>
        <v>0</v>
      </c>
      <c r="G37" s="202"/>
      <c r="H37" s="202"/>
      <c r="I37" s="202"/>
      <c r="J37" s="202"/>
      <c r="K37" s="202"/>
      <c r="L37" s="35">
        <f t="shared" si="2"/>
        <v>0.21</v>
      </c>
      <c r="M37" s="36">
        <f>IF(A37="","",VLOOKUP(A37,formulář!$BE$16:$BU$158,16,FALSE))</f>
        <v>0</v>
      </c>
      <c r="N37" s="37"/>
      <c r="O37" s="38">
        <f>IF(A37="","",VLOOKUP(A37,formulář!$BE$16:$BU$158,4,FALSE))</f>
        <v>0</v>
      </c>
      <c r="P37" s="39">
        <f>IF(A37="","",VLOOKUP(A37,formulář!$BE$16:$BU$158,5,FALSE))</f>
        <v>0</v>
      </c>
      <c r="Q37" s="40">
        <f t="shared" si="3"/>
        <v>0</v>
      </c>
      <c r="R37" s="40" t="str">
        <f t="shared" si="4"/>
        <v/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ht="24.95" hidden="1" customHeight="1" x14ac:dyDescent="0.25">
      <c r="A38" s="154" t="s">
        <v>153</v>
      </c>
      <c r="B38" s="152" t="str">
        <f t="shared" si="1"/>
        <v/>
      </c>
      <c r="C38" s="20"/>
      <c r="D38" s="20"/>
      <c r="E38" s="20"/>
      <c r="F38" s="202">
        <f>IF(A38="","",VLOOKUP(A38,formulář!$BE$16:$BU$158,2,FALSE))</f>
        <v>0</v>
      </c>
      <c r="G38" s="202"/>
      <c r="H38" s="202"/>
      <c r="I38" s="202"/>
      <c r="J38" s="202"/>
      <c r="K38" s="202"/>
      <c r="L38" s="35">
        <f t="shared" si="2"/>
        <v>0.21</v>
      </c>
      <c r="M38" s="36">
        <f>IF(A38="","",VLOOKUP(A38,formulář!$BE$16:$BU$158,16,FALSE))</f>
        <v>0</v>
      </c>
      <c r="N38" s="37"/>
      <c r="O38" s="38">
        <f>IF(A38="","",VLOOKUP(A38,formulář!$BE$16:$BU$158,4,FALSE))</f>
        <v>0</v>
      </c>
      <c r="P38" s="39">
        <f>IF(A38="","",VLOOKUP(A38,formulář!$BE$16:$BU$158,5,FALSE))</f>
        <v>0</v>
      </c>
      <c r="Q38" s="40">
        <f t="shared" si="3"/>
        <v>0</v>
      </c>
      <c r="R38" s="40" t="str">
        <f t="shared" si="4"/>
        <v/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ht="24.95" hidden="1" customHeight="1" x14ac:dyDescent="0.25">
      <c r="A39" s="154" t="s">
        <v>154</v>
      </c>
      <c r="B39" s="152" t="str">
        <f t="shared" si="1"/>
        <v/>
      </c>
      <c r="C39" s="20"/>
      <c r="D39" s="20"/>
      <c r="E39" s="20"/>
      <c r="F39" s="202">
        <f>IF(A39="","",VLOOKUP(A39,formulář!$BE$16:$BU$158,2,FALSE))</f>
        <v>0</v>
      </c>
      <c r="G39" s="202"/>
      <c r="H39" s="202"/>
      <c r="I39" s="202"/>
      <c r="J39" s="202"/>
      <c r="K39" s="202"/>
      <c r="L39" s="35">
        <f t="shared" si="2"/>
        <v>0.21</v>
      </c>
      <c r="M39" s="36">
        <f>IF(A39="","",VLOOKUP(A39,formulář!$BE$16:$BU$158,16,FALSE))</f>
        <v>0</v>
      </c>
      <c r="N39" s="37"/>
      <c r="O39" s="38">
        <f>IF(A39="","",VLOOKUP(A39,formulář!$BE$16:$BU$158,4,FALSE))</f>
        <v>0</v>
      </c>
      <c r="P39" s="39">
        <f>IF(A39="","",VLOOKUP(A39,formulář!$BE$16:$BU$158,5,FALSE))</f>
        <v>0</v>
      </c>
      <c r="Q39" s="40">
        <f t="shared" si="3"/>
        <v>0</v>
      </c>
      <c r="R39" s="40" t="str">
        <f t="shared" si="4"/>
        <v/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ht="24.95" hidden="1" customHeight="1" x14ac:dyDescent="0.25">
      <c r="A40" s="154" t="s">
        <v>155</v>
      </c>
      <c r="B40" s="152" t="str">
        <f t="shared" si="1"/>
        <v/>
      </c>
      <c r="C40" s="20"/>
      <c r="D40" s="20"/>
      <c r="E40" s="20"/>
      <c r="F40" s="202">
        <f>IF(A40="","",VLOOKUP(A40,formulář!$BE$16:$BU$158,2,FALSE))</f>
        <v>0</v>
      </c>
      <c r="G40" s="202"/>
      <c r="H40" s="202"/>
      <c r="I40" s="202"/>
      <c r="J40" s="202"/>
      <c r="K40" s="202"/>
      <c r="L40" s="35">
        <f t="shared" si="2"/>
        <v>0.21</v>
      </c>
      <c r="M40" s="36">
        <f>IF(A40="","",VLOOKUP(A40,formulář!$BE$16:$BU$158,16,FALSE))</f>
        <v>0</v>
      </c>
      <c r="N40" s="37"/>
      <c r="O40" s="38">
        <f>IF(A40="","",VLOOKUP(A40,formulář!$BE$16:$BU$158,4,FALSE))</f>
        <v>0</v>
      </c>
      <c r="P40" s="39">
        <f>IF(A40="","",VLOOKUP(A40,formulář!$BE$16:$BU$158,5,FALSE))</f>
        <v>0</v>
      </c>
      <c r="Q40" s="40">
        <f t="shared" si="3"/>
        <v>0</v>
      </c>
      <c r="R40" s="40" t="str">
        <f t="shared" si="4"/>
        <v/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24.95" hidden="1" customHeight="1" x14ac:dyDescent="0.25">
      <c r="A41" s="154" t="s">
        <v>156</v>
      </c>
      <c r="B41" s="152" t="str">
        <f t="shared" si="1"/>
        <v/>
      </c>
      <c r="C41" s="20"/>
      <c r="D41" s="20"/>
      <c r="E41" s="20"/>
      <c r="F41" s="202">
        <f>IF(A41="","",VLOOKUP(A41,formulář!$BE$16:$BU$158,2,FALSE))</f>
        <v>0</v>
      </c>
      <c r="G41" s="202"/>
      <c r="H41" s="202"/>
      <c r="I41" s="202"/>
      <c r="J41" s="202"/>
      <c r="K41" s="202"/>
      <c r="L41" s="35">
        <f t="shared" si="2"/>
        <v>0.21</v>
      </c>
      <c r="M41" s="36">
        <f>IF(A41="","",VLOOKUP(A41,formulář!$BE$16:$BU$158,16,FALSE))</f>
        <v>0</v>
      </c>
      <c r="N41" s="37"/>
      <c r="O41" s="38">
        <f>IF(A41="","",VLOOKUP(A41,formulář!$BE$16:$BU$158,4,FALSE))</f>
        <v>0</v>
      </c>
      <c r="P41" s="39">
        <f>IF(A41="","",VLOOKUP(A41,formulář!$BE$16:$BU$158,5,FALSE))</f>
        <v>0</v>
      </c>
      <c r="Q41" s="40">
        <f t="shared" si="3"/>
        <v>0</v>
      </c>
      <c r="R41" s="40" t="str">
        <f t="shared" si="4"/>
        <v/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ht="24.95" hidden="1" customHeight="1" x14ac:dyDescent="0.25">
      <c r="A42" s="154" t="s">
        <v>157</v>
      </c>
      <c r="B42" s="152" t="str">
        <f t="shared" si="1"/>
        <v/>
      </c>
      <c r="C42" s="20"/>
      <c r="D42" s="20"/>
      <c r="E42" s="20"/>
      <c r="F42" s="202">
        <f>IF(A42="","",VLOOKUP(A42,formulář!$BE$16:$BU$158,2,FALSE))</f>
        <v>0</v>
      </c>
      <c r="G42" s="202"/>
      <c r="H42" s="202"/>
      <c r="I42" s="202"/>
      <c r="J42" s="202"/>
      <c r="K42" s="202"/>
      <c r="L42" s="35">
        <f t="shared" si="2"/>
        <v>0.21</v>
      </c>
      <c r="M42" s="36">
        <f>IF(A42="","",VLOOKUP(A42,formulář!$BE$16:$BU$158,16,FALSE))</f>
        <v>0</v>
      </c>
      <c r="N42" s="37"/>
      <c r="O42" s="38">
        <f>IF(A42="","",VLOOKUP(A42,formulář!$BE$16:$BU$158,4,FALSE))</f>
        <v>0</v>
      </c>
      <c r="P42" s="39">
        <f>IF(A42="","",VLOOKUP(A42,formulář!$BE$16:$BU$158,5,FALSE))</f>
        <v>0</v>
      </c>
      <c r="Q42" s="40">
        <f t="shared" si="3"/>
        <v>0</v>
      </c>
      <c r="R42" s="40" t="str">
        <f t="shared" si="4"/>
        <v/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24.95" hidden="1" customHeight="1" x14ac:dyDescent="0.25">
      <c r="A43" s="154" t="s">
        <v>158</v>
      </c>
      <c r="B43" s="152" t="str">
        <f t="shared" si="1"/>
        <v/>
      </c>
      <c r="C43" s="20"/>
      <c r="D43" s="20"/>
      <c r="E43" s="20"/>
      <c r="F43" s="202">
        <f>IF(A43="","",VLOOKUP(A43,formulář!$BE$16:$BU$158,2,FALSE))</f>
        <v>0</v>
      </c>
      <c r="G43" s="202"/>
      <c r="H43" s="202"/>
      <c r="I43" s="202"/>
      <c r="J43" s="202"/>
      <c r="K43" s="202"/>
      <c r="L43" s="35">
        <f t="shared" si="2"/>
        <v>0.21</v>
      </c>
      <c r="M43" s="36">
        <f>IF(A43="","",VLOOKUP(A43,formulář!$BE$16:$BU$158,16,FALSE))</f>
        <v>0</v>
      </c>
      <c r="N43" s="37"/>
      <c r="O43" s="38">
        <f>IF(A43="","",VLOOKUP(A43,formulář!$BE$16:$BU$158,4,FALSE))</f>
        <v>0</v>
      </c>
      <c r="P43" s="39">
        <f>IF(A43="","",VLOOKUP(A43,formulář!$BE$16:$BU$158,5,FALSE))</f>
        <v>0</v>
      </c>
      <c r="Q43" s="40">
        <f t="shared" si="3"/>
        <v>0</v>
      </c>
      <c r="R43" s="40" t="str">
        <f t="shared" si="4"/>
        <v/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ht="24.95" hidden="1" customHeight="1" x14ac:dyDescent="0.25">
      <c r="A44" s="154" t="s">
        <v>159</v>
      </c>
      <c r="B44" s="152" t="str">
        <f t="shared" si="1"/>
        <v/>
      </c>
      <c r="C44" s="20"/>
      <c r="D44" s="20"/>
      <c r="E44" s="20"/>
      <c r="F44" s="202">
        <f>IF(A44="","",VLOOKUP(A44,formulář!$BE$16:$BU$158,2,FALSE))</f>
        <v>0</v>
      </c>
      <c r="G44" s="202"/>
      <c r="H44" s="202"/>
      <c r="I44" s="202"/>
      <c r="J44" s="202"/>
      <c r="K44" s="202"/>
      <c r="L44" s="35">
        <f t="shared" si="2"/>
        <v>0.21</v>
      </c>
      <c r="M44" s="36">
        <f>IF(A44="","",VLOOKUP(A44,formulář!$BE$16:$BU$158,16,FALSE))</f>
        <v>0</v>
      </c>
      <c r="N44" s="37"/>
      <c r="O44" s="38">
        <f>IF(A44="","",VLOOKUP(A44,formulář!$BE$16:$BU$158,4,FALSE))</f>
        <v>0</v>
      </c>
      <c r="P44" s="39">
        <f>IF(A44="","",VLOOKUP(A44,formulář!$BE$16:$BU$158,5,FALSE))</f>
        <v>0</v>
      </c>
      <c r="Q44" s="40">
        <f t="shared" si="3"/>
        <v>0</v>
      </c>
      <c r="R44" s="40" t="str">
        <f t="shared" si="4"/>
        <v/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ht="24.95" hidden="1" customHeight="1" x14ac:dyDescent="0.25">
      <c r="A45" s="154" t="s">
        <v>160</v>
      </c>
      <c r="B45" s="152" t="str">
        <f t="shared" si="1"/>
        <v/>
      </c>
      <c r="C45" s="20"/>
      <c r="D45" s="20"/>
      <c r="E45" s="20"/>
      <c r="F45" s="202">
        <f>IF(A45="","",VLOOKUP(A45,formulář!$BE$16:$BU$158,2,FALSE))</f>
        <v>0</v>
      </c>
      <c r="G45" s="202"/>
      <c r="H45" s="202"/>
      <c r="I45" s="202"/>
      <c r="J45" s="202"/>
      <c r="K45" s="202"/>
      <c r="L45" s="35">
        <f t="shared" si="2"/>
        <v>0.21</v>
      </c>
      <c r="M45" s="36">
        <f>IF(A45="","",VLOOKUP(A45,formulář!$BE$16:$BU$158,16,FALSE))</f>
        <v>0</v>
      </c>
      <c r="N45" s="37"/>
      <c r="O45" s="38">
        <f>IF(A45="","",VLOOKUP(A45,formulář!$BE$16:$BU$158,4,FALSE))</f>
        <v>0</v>
      </c>
      <c r="P45" s="39">
        <f>IF(A45="","",VLOOKUP(A45,formulář!$BE$16:$BU$158,5,FALSE))</f>
        <v>0</v>
      </c>
      <c r="Q45" s="40">
        <f t="shared" si="3"/>
        <v>0</v>
      </c>
      <c r="R45" s="40" t="str">
        <f t="shared" si="4"/>
        <v/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ht="24.95" hidden="1" customHeight="1" x14ac:dyDescent="0.25">
      <c r="A46" s="154" t="s">
        <v>161</v>
      </c>
      <c r="B46" s="152" t="str">
        <f t="shared" si="1"/>
        <v/>
      </c>
      <c r="C46" s="20"/>
      <c r="D46" s="20"/>
      <c r="E46" s="20"/>
      <c r="F46" s="202">
        <f>IF(A46="","",VLOOKUP(A46,formulář!$BE$16:$BU$158,2,FALSE))</f>
        <v>0</v>
      </c>
      <c r="G46" s="202"/>
      <c r="H46" s="202"/>
      <c r="I46" s="202"/>
      <c r="J46" s="202"/>
      <c r="K46" s="202"/>
      <c r="L46" s="35">
        <f t="shared" si="2"/>
        <v>0.21</v>
      </c>
      <c r="M46" s="36">
        <f>IF(A46="","",VLOOKUP(A46,formulář!$BE$16:$BU$158,16,FALSE))</f>
        <v>0</v>
      </c>
      <c r="N46" s="37"/>
      <c r="O46" s="38">
        <f>IF(A46="","",VLOOKUP(A46,formulář!$BE$16:$BU$158,4,FALSE))</f>
        <v>0</v>
      </c>
      <c r="P46" s="39">
        <f>IF(A46="","",VLOOKUP(A46,formulář!$BE$16:$BU$158,5,FALSE))</f>
        <v>0</v>
      </c>
      <c r="Q46" s="40">
        <f t="shared" si="3"/>
        <v>0</v>
      </c>
      <c r="R46" s="40" t="str">
        <f t="shared" si="4"/>
        <v/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ht="24.95" hidden="1" customHeight="1" x14ac:dyDescent="0.25">
      <c r="A47" s="154" t="s">
        <v>162</v>
      </c>
      <c r="B47" s="152" t="str">
        <f t="shared" si="1"/>
        <v/>
      </c>
      <c r="C47" s="20"/>
      <c r="D47" s="20"/>
      <c r="E47" s="20"/>
      <c r="F47" s="202">
        <f>IF(A47="","",VLOOKUP(A47,formulář!$BE$16:$BU$158,2,FALSE))</f>
        <v>0</v>
      </c>
      <c r="G47" s="202"/>
      <c r="H47" s="202"/>
      <c r="I47" s="202"/>
      <c r="J47" s="202"/>
      <c r="K47" s="202"/>
      <c r="L47" s="35">
        <f t="shared" si="2"/>
        <v>0.21</v>
      </c>
      <c r="M47" s="36">
        <f>IF(A47="","",VLOOKUP(A47,formulář!$BE$16:$BU$158,16,FALSE))</f>
        <v>0</v>
      </c>
      <c r="N47" s="37"/>
      <c r="O47" s="38">
        <f>IF(A47="","",VLOOKUP(A47,formulář!$BE$16:$BU$158,4,FALSE))</f>
        <v>0</v>
      </c>
      <c r="P47" s="39">
        <f>IF(A47="","",VLOOKUP(A47,formulář!$BE$16:$BU$158,5,FALSE))</f>
        <v>0</v>
      </c>
      <c r="Q47" s="40">
        <f t="shared" si="3"/>
        <v>0</v>
      </c>
      <c r="R47" s="40" t="str">
        <f t="shared" si="4"/>
        <v/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ht="24.95" hidden="1" customHeight="1" x14ac:dyDescent="0.25">
      <c r="A48" s="154" t="s">
        <v>163</v>
      </c>
      <c r="B48" s="152" t="str">
        <f t="shared" si="1"/>
        <v/>
      </c>
      <c r="C48" s="20"/>
      <c r="D48" s="20"/>
      <c r="E48" s="20"/>
      <c r="F48" s="202">
        <f>IF(A48="","",VLOOKUP(A48,formulář!$BE$16:$BU$158,2,FALSE))</f>
        <v>0</v>
      </c>
      <c r="G48" s="202"/>
      <c r="H48" s="202"/>
      <c r="I48" s="202"/>
      <c r="J48" s="202"/>
      <c r="K48" s="202"/>
      <c r="L48" s="35">
        <f t="shared" si="2"/>
        <v>0.21</v>
      </c>
      <c r="M48" s="36">
        <f>IF(A48="","",VLOOKUP(A48,formulář!$BE$16:$BU$158,16,FALSE))</f>
        <v>0</v>
      </c>
      <c r="N48" s="37"/>
      <c r="O48" s="38">
        <f>IF(A48="","",VLOOKUP(A48,formulář!$BE$16:$BU$158,4,FALSE))</f>
        <v>0</v>
      </c>
      <c r="P48" s="39">
        <f>IF(A48="","",VLOOKUP(A48,formulář!$BE$16:$BU$158,5,FALSE))</f>
        <v>0</v>
      </c>
      <c r="Q48" s="40">
        <f t="shared" si="3"/>
        <v>0</v>
      </c>
      <c r="R48" s="40" t="str">
        <f t="shared" si="4"/>
        <v/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ht="24.95" hidden="1" customHeight="1" x14ac:dyDescent="0.25">
      <c r="A49" s="154" t="s">
        <v>164</v>
      </c>
      <c r="B49" s="152" t="str">
        <f t="shared" si="1"/>
        <v/>
      </c>
      <c r="C49" s="20"/>
      <c r="D49" s="20"/>
      <c r="E49" s="20"/>
      <c r="F49" s="202">
        <f>IF(A49="","",VLOOKUP(A49,formulář!$BE$16:$BU$158,2,FALSE))</f>
        <v>0</v>
      </c>
      <c r="G49" s="202"/>
      <c r="H49" s="202"/>
      <c r="I49" s="202"/>
      <c r="J49" s="202"/>
      <c r="K49" s="202"/>
      <c r="L49" s="35">
        <f t="shared" si="2"/>
        <v>0.21</v>
      </c>
      <c r="M49" s="36">
        <f>IF(A49="","",VLOOKUP(A49,formulář!$BE$16:$BU$158,16,FALSE))</f>
        <v>0</v>
      </c>
      <c r="N49" s="37"/>
      <c r="O49" s="38">
        <f>IF(A49="","",VLOOKUP(A49,formulář!$BE$16:$BU$158,4,FALSE))</f>
        <v>0</v>
      </c>
      <c r="P49" s="39">
        <f>IF(A49="","",VLOOKUP(A49,formulář!$BE$16:$BU$158,5,FALSE))</f>
        <v>0</v>
      </c>
      <c r="Q49" s="40">
        <f t="shared" si="3"/>
        <v>0</v>
      </c>
      <c r="R49" s="40" t="str">
        <f t="shared" si="4"/>
        <v/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ht="24.95" hidden="1" customHeight="1" x14ac:dyDescent="0.25">
      <c r="A50" s="154" t="s">
        <v>165</v>
      </c>
      <c r="B50" s="152" t="str">
        <f t="shared" si="1"/>
        <v/>
      </c>
      <c r="C50" s="20"/>
      <c r="D50" s="20"/>
      <c r="E50" s="20"/>
      <c r="F50" s="202">
        <f>IF(A50="","",VLOOKUP(A50,formulář!$BE$16:$BU$158,2,FALSE))</f>
        <v>0</v>
      </c>
      <c r="G50" s="202"/>
      <c r="H50" s="202"/>
      <c r="I50" s="202"/>
      <c r="J50" s="202"/>
      <c r="K50" s="202"/>
      <c r="L50" s="35">
        <f t="shared" si="2"/>
        <v>0.21</v>
      </c>
      <c r="M50" s="36">
        <f>IF(A50="","",VLOOKUP(A50,formulář!$BE$16:$BU$158,16,FALSE))</f>
        <v>0</v>
      </c>
      <c r="N50" s="37"/>
      <c r="O50" s="38">
        <f>IF(A50="","",VLOOKUP(A50,formulář!$BE$16:$BU$158,4,FALSE))</f>
        <v>0</v>
      </c>
      <c r="P50" s="39">
        <f>IF(A50="","",VLOOKUP(A50,formulář!$BE$16:$BU$158,5,FALSE))</f>
        <v>0</v>
      </c>
      <c r="Q50" s="40">
        <f t="shared" si="3"/>
        <v>0</v>
      </c>
      <c r="R50" s="40" t="str">
        <f t="shared" si="4"/>
        <v/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ht="24.95" hidden="1" customHeight="1" x14ac:dyDescent="0.25">
      <c r="A51" s="154" t="s">
        <v>166</v>
      </c>
      <c r="B51" s="152" t="str">
        <f t="shared" si="1"/>
        <v/>
      </c>
      <c r="C51" s="20"/>
      <c r="D51" s="20"/>
      <c r="E51" s="20"/>
      <c r="F51" s="202">
        <f>IF(A51="","",VLOOKUP(A51,formulář!$BE$16:$BU$158,2,FALSE))</f>
        <v>0</v>
      </c>
      <c r="G51" s="202"/>
      <c r="H51" s="202"/>
      <c r="I51" s="202"/>
      <c r="J51" s="202"/>
      <c r="K51" s="202"/>
      <c r="L51" s="35">
        <f t="shared" si="2"/>
        <v>0.21</v>
      </c>
      <c r="M51" s="36">
        <f>IF(A51="","",VLOOKUP(A51,formulář!$BE$16:$BU$158,16,FALSE))</f>
        <v>0</v>
      </c>
      <c r="N51" s="37"/>
      <c r="O51" s="38">
        <f>IF(A51="","",VLOOKUP(A51,formulář!$BE$16:$BU$158,4,FALSE))</f>
        <v>0</v>
      </c>
      <c r="P51" s="39">
        <f>IF(A51="","",VLOOKUP(A51,formulář!$BE$16:$BU$158,5,FALSE))</f>
        <v>0</v>
      </c>
      <c r="Q51" s="40">
        <f t="shared" si="3"/>
        <v>0</v>
      </c>
      <c r="R51" s="40" t="str">
        <f t="shared" si="4"/>
        <v/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ht="24.95" hidden="1" customHeight="1" x14ac:dyDescent="0.25">
      <c r="A52" s="154" t="s">
        <v>167</v>
      </c>
      <c r="B52" s="152" t="str">
        <f t="shared" si="1"/>
        <v/>
      </c>
      <c r="C52" s="20"/>
      <c r="D52" s="20"/>
      <c r="E52" s="20"/>
      <c r="F52" s="202">
        <f>IF(A52="","",VLOOKUP(A52,formulář!$BE$16:$BU$158,2,FALSE))</f>
        <v>0</v>
      </c>
      <c r="G52" s="202"/>
      <c r="H52" s="202"/>
      <c r="I52" s="202"/>
      <c r="J52" s="202"/>
      <c r="K52" s="202"/>
      <c r="L52" s="35">
        <f t="shared" si="2"/>
        <v>0.21</v>
      </c>
      <c r="M52" s="36">
        <f>IF(A52="","",VLOOKUP(A52,formulář!$BE$16:$BU$158,16,FALSE))</f>
        <v>0</v>
      </c>
      <c r="N52" s="37"/>
      <c r="O52" s="38">
        <f>IF(A52="","",VLOOKUP(A52,formulář!$BE$16:$BU$158,4,FALSE))</f>
        <v>0</v>
      </c>
      <c r="P52" s="39">
        <f>IF(A52="","",VLOOKUP(A52,formulář!$BE$16:$BU$158,5,FALSE))</f>
        <v>0</v>
      </c>
      <c r="Q52" s="40">
        <f t="shared" si="3"/>
        <v>0</v>
      </c>
      <c r="R52" s="40" t="str">
        <f t="shared" si="4"/>
        <v/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ht="24.95" hidden="1" customHeight="1" x14ac:dyDescent="0.25">
      <c r="A53" s="154" t="s">
        <v>168</v>
      </c>
      <c r="B53" s="152" t="str">
        <f t="shared" si="1"/>
        <v/>
      </c>
      <c r="C53" s="20"/>
      <c r="D53" s="20"/>
      <c r="E53" s="20"/>
      <c r="F53" s="202" t="str">
        <f>IF(A53="","",VLOOKUP(A53,formulář!$BE$16:$BU$158,2,FALSE))</f>
        <v>Formátování EXPRESS</v>
      </c>
      <c r="G53" s="202"/>
      <c r="H53" s="202"/>
      <c r="I53" s="202"/>
      <c r="J53" s="202"/>
      <c r="K53" s="202"/>
      <c r="L53" s="35">
        <f t="shared" si="2"/>
        <v>0.21</v>
      </c>
      <c r="M53" s="36">
        <f>IF(A53="","",VLOOKUP(A53,formulář!$BE$16:$BU$158,16,FALSE))</f>
        <v>0</v>
      </c>
      <c r="N53" s="37"/>
      <c r="O53" s="38" t="str">
        <f>IF(A53="","",VLOOKUP(A53,formulář!$BE$16:$BU$158,4,FALSE))</f>
        <v/>
      </c>
      <c r="P53" s="39" t="str">
        <f>IF(A53="","",VLOOKUP(A53,formulář!$BE$16:$BU$158,5,FALSE))</f>
        <v>bm</v>
      </c>
      <c r="Q53" s="40" t="str">
        <f t="shared" si="3"/>
        <v/>
      </c>
      <c r="R53" s="40" t="str">
        <f t="shared" si="4"/>
        <v/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ht="24.95" hidden="1" customHeight="1" x14ac:dyDescent="0.25">
      <c r="A54" s="154" t="s">
        <v>169</v>
      </c>
      <c r="B54" s="152" t="str">
        <f t="shared" si="1"/>
        <v/>
      </c>
      <c r="C54" s="20"/>
      <c r="D54" s="20"/>
      <c r="E54" s="20"/>
      <c r="F54" s="202" t="str">
        <f>IF(A54="","",VLOOKUP(A54,formulář!$BE$16:$BU$158,2,FALSE))</f>
        <v>Olepení pracovní desky, příčný řez</v>
      </c>
      <c r="G54" s="202"/>
      <c r="H54" s="202"/>
      <c r="I54" s="202"/>
      <c r="J54" s="202"/>
      <c r="K54" s="202"/>
      <c r="L54" s="35">
        <f t="shared" si="2"/>
        <v>0.21</v>
      </c>
      <c r="M54" s="36">
        <f>IF(A54="","",VLOOKUP(A54,formulář!$BE$16:$BU$158,16,FALSE))</f>
        <v>64</v>
      </c>
      <c r="N54" s="37"/>
      <c r="O54" s="38">
        <f>IF(A54="","",VLOOKUP(A54,formulář!$BE$16:$BU$158,4,FALSE))</f>
        <v>0</v>
      </c>
      <c r="P54" s="39" t="str">
        <f>IF(A54="","",VLOOKUP(A54,formulář!$BE$16:$BU$158,5,FALSE))</f>
        <v>ks</v>
      </c>
      <c r="Q54" s="40">
        <f t="shared" si="3"/>
        <v>0</v>
      </c>
      <c r="R54" s="40" t="str">
        <f t="shared" si="4"/>
        <v/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ht="24.95" customHeight="1" x14ac:dyDescent="0.25">
      <c r="A55" s="154" t="s">
        <v>170</v>
      </c>
      <c r="B55" s="152" t="str">
        <f t="shared" si="1"/>
        <v>X</v>
      </c>
      <c r="C55" s="20"/>
      <c r="D55" s="20"/>
      <c r="E55" s="20"/>
      <c r="F55" s="202" t="str">
        <f>IF(A55="","",VLOOKUP(A55,formulář!$BE$16:$BU$158,2,FALSE))</f>
        <v>Otvor pro dřez do pracovní desky</v>
      </c>
      <c r="G55" s="202"/>
      <c r="H55" s="202"/>
      <c r="I55" s="202"/>
      <c r="J55" s="202"/>
      <c r="K55" s="202"/>
      <c r="L55" s="35">
        <f t="shared" si="2"/>
        <v>0.21</v>
      </c>
      <c r="M55" s="36">
        <f>IF(A55="","",VLOOKUP(A55,formulář!$BE$16:$BU$158,16,FALSE))</f>
        <v>224</v>
      </c>
      <c r="N55" s="37"/>
      <c r="O55" s="38">
        <f>IF(A55="","",VLOOKUP(A55,formulář!$BE$16:$BU$158,4,FALSE))</f>
        <v>1</v>
      </c>
      <c r="P55" s="39" t="str">
        <f>IF(A55="","",VLOOKUP(A55,formulář!$BE$16:$BU$158,5,FALSE))</f>
        <v>ks</v>
      </c>
      <c r="Q55" s="40">
        <f t="shared" si="3"/>
        <v>224</v>
      </c>
      <c r="R55" s="40">
        <f t="shared" si="4"/>
        <v>271.03999999999996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ht="24.95" hidden="1" customHeight="1" x14ac:dyDescent="0.25">
      <c r="A56" s="154" t="s">
        <v>171</v>
      </c>
      <c r="B56" s="152" t="str">
        <f t="shared" si="1"/>
        <v/>
      </c>
      <c r="C56" s="20"/>
      <c r="D56" s="20"/>
      <c r="E56" s="20"/>
      <c r="F56" s="202" t="str">
        <f>IF(A56="","",VLOOKUP(A56,formulář!$BE$16:$BU$158,2,FALSE))</f>
        <v>Rohový spoj pracovní desky - zámek a frézování (bez kování)</v>
      </c>
      <c r="G56" s="202"/>
      <c r="H56" s="202"/>
      <c r="I56" s="202"/>
      <c r="J56" s="202"/>
      <c r="K56" s="202"/>
      <c r="L56" s="35">
        <f t="shared" si="2"/>
        <v>0.21</v>
      </c>
      <c r="M56" s="36">
        <f>IF(A56="","",VLOOKUP(A56,formulář!$BE$16:$BU$158,16,FALSE))</f>
        <v>576</v>
      </c>
      <c r="N56" s="37"/>
      <c r="O56" s="38">
        <f>IF(A56="","",VLOOKUP(A56,formulář!$BE$16:$BU$158,4,FALSE))</f>
        <v>0</v>
      </c>
      <c r="P56" s="39" t="str">
        <f>IF(A56="","",VLOOKUP(A56,formulář!$BE$16:$BU$158,5,FALSE))</f>
        <v>ks</v>
      </c>
      <c r="Q56" s="40">
        <f t="shared" si="3"/>
        <v>0</v>
      </c>
      <c r="R56" s="40" t="str">
        <f t="shared" si="4"/>
        <v/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ht="24.95" hidden="1" customHeight="1" x14ac:dyDescent="0.25">
      <c r="A57" s="154" t="s">
        <v>172</v>
      </c>
      <c r="B57" s="152" t="str">
        <f t="shared" si="1"/>
        <v/>
      </c>
      <c r="C57" s="20"/>
      <c r="D57" s="20"/>
      <c r="E57" s="20"/>
      <c r="F57" s="202" t="str">
        <f>IF(A57="","",VLOOKUP(A57,formulář!$BE$16:$BU$158,2,FALSE))</f>
        <v>Řez pracovní desky, příčný řez</v>
      </c>
      <c r="G57" s="202"/>
      <c r="H57" s="202"/>
      <c r="I57" s="202"/>
      <c r="J57" s="202"/>
      <c r="K57" s="202"/>
      <c r="L57" s="35">
        <f t="shared" si="2"/>
        <v>0.21</v>
      </c>
      <c r="M57" s="36">
        <f>IF(A57="","",VLOOKUP(A57,formulář!$BE$16:$BU$158,16,FALSE))</f>
        <v>64</v>
      </c>
      <c r="N57" s="37"/>
      <c r="O57" s="38">
        <f>IF(A57="","",VLOOKUP(A57,formulář!$BE$16:$BU$158,4,FALSE))</f>
        <v>0</v>
      </c>
      <c r="P57" s="39" t="str">
        <f>IF(A57="","",VLOOKUP(A57,formulář!$BE$16:$BU$158,5,FALSE))</f>
        <v>ks</v>
      </c>
      <c r="Q57" s="40">
        <f t="shared" si="3"/>
        <v>0</v>
      </c>
      <c r="R57" s="40" t="str">
        <f t="shared" si="4"/>
        <v/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ht="24.95" hidden="1" customHeight="1" x14ac:dyDescent="0.25">
      <c r="A58" s="154" t="s">
        <v>173</v>
      </c>
      <c r="B58" s="152" t="str">
        <f t="shared" si="1"/>
        <v/>
      </c>
      <c r="C58" s="20"/>
      <c r="D58" s="20"/>
      <c r="E58" s="20"/>
      <c r="F58" s="202" t="str">
        <f>IF(A58="","",VLOOKUP(A58,formulář!$BE$16:$BU$158,2,FALSE))</f>
        <v>Balení - zabalení stretch fólií na paletu</v>
      </c>
      <c r="G58" s="202"/>
      <c r="H58" s="202"/>
      <c r="I58" s="202"/>
      <c r="J58" s="202"/>
      <c r="K58" s="202"/>
      <c r="L58" s="35">
        <f t="shared" si="2"/>
        <v>0.21</v>
      </c>
      <c r="M58" s="36">
        <f>IF(A58="","",VLOOKUP(A58,formulář!$BE$16:$BU$158,16,FALSE))</f>
        <v>304</v>
      </c>
      <c r="N58" s="37"/>
      <c r="O58" s="38">
        <f>IF(A58="","",VLOOKUP(A58,formulář!$BE$16:$BU$158,4,FALSE))</f>
        <v>0</v>
      </c>
      <c r="P58" s="39" t="str">
        <f>IF(A58="","",VLOOKUP(A58,formulář!$BE$16:$BU$158,5,FALSE))</f>
        <v>paleta</v>
      </c>
      <c r="Q58" s="40">
        <f t="shared" si="3"/>
        <v>0</v>
      </c>
      <c r="R58" s="40" t="str">
        <f t="shared" si="4"/>
        <v/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24.95" hidden="1" customHeight="1" x14ac:dyDescent="0.25">
      <c r="A59" s="154" t="s">
        <v>174</v>
      </c>
      <c r="B59" s="152" t="str">
        <f t="shared" si="1"/>
        <v/>
      </c>
      <c r="C59" s="20"/>
      <c r="D59" s="20"/>
      <c r="E59" s="20"/>
      <c r="F59" s="202" t="str">
        <f>IF(A59="","",VLOOKUP(A59,formulář!$BE$16:$BU$158,2,FALSE))</f>
        <v>Doprava - dodávkou</v>
      </c>
      <c r="G59" s="202"/>
      <c r="H59" s="202"/>
      <c r="I59" s="202"/>
      <c r="J59" s="202"/>
      <c r="K59" s="202"/>
      <c r="L59" s="35">
        <f t="shared" si="2"/>
        <v>0.21</v>
      </c>
      <c r="M59" s="36">
        <f>IF(A59="","",VLOOKUP(A59,formulář!$BE$16:$BU$158,16,FALSE))</f>
        <v>19</v>
      </c>
      <c r="N59" s="37"/>
      <c r="O59" s="38">
        <f>IF(A59="","",VLOOKUP(A59,formulář!$BE$16:$BU$158,4,FALSE))</f>
        <v>0</v>
      </c>
      <c r="P59" s="39" t="str">
        <f>IF(A59="","",VLOOKUP(A59,formulář!$BE$16:$BU$158,5,FALSE))</f>
        <v>km</v>
      </c>
      <c r="Q59" s="40">
        <f t="shared" si="3"/>
        <v>0</v>
      </c>
      <c r="R59" s="40" t="str">
        <f t="shared" si="4"/>
        <v/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ht="24.95" customHeight="1" x14ac:dyDescent="0.25">
      <c r="A60" s="154" t="s">
        <v>175</v>
      </c>
      <c r="B60" s="152" t="str">
        <f t="shared" si="1"/>
        <v>X</v>
      </c>
      <c r="C60" s="20"/>
      <c r="D60" s="20"/>
      <c r="E60" s="20"/>
      <c r="F60" s="202" t="str">
        <f>IF(A60="","",VLOOKUP(A60,formulář!$BE$16:$BU$158,2,FALSE))</f>
        <v>Tuplování</v>
      </c>
      <c r="G60" s="202"/>
      <c r="H60" s="202"/>
      <c r="I60" s="202"/>
      <c r="J60" s="202"/>
      <c r="K60" s="202"/>
      <c r="L60" s="35">
        <f t="shared" si="2"/>
        <v>0.21</v>
      </c>
      <c r="M60" s="36">
        <f>IF(A60="","",VLOOKUP(A60,formulář!$BE$16:$BU$158,16,FALSE))</f>
        <v>392</v>
      </c>
      <c r="N60" s="37"/>
      <c r="O60" s="38">
        <f>IF(A60="","",VLOOKUP(A60,formulář!$BE$16:$BU$158,4,FALSE))</f>
        <v>1.1399999999999999</v>
      </c>
      <c r="P60" s="39" t="str">
        <f>IF(A60="","",VLOOKUP(A60,formulář!$BE$16:$BU$158,5,FALSE))</f>
        <v>m2</v>
      </c>
      <c r="Q60" s="40">
        <f t="shared" si="3"/>
        <v>446.87999999999994</v>
      </c>
      <c r="R60" s="40">
        <f t="shared" si="4"/>
        <v>540.72479999999996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ht="24.95" hidden="1" customHeight="1" x14ac:dyDescent="0.25">
      <c r="A61" s="154" t="s">
        <v>176</v>
      </c>
      <c r="B61" s="152" t="str">
        <f t="shared" si="1"/>
        <v/>
      </c>
      <c r="C61" s="20"/>
      <c r="D61" s="20"/>
      <c r="E61" s="20"/>
      <c r="F61" s="202" t="str">
        <f>IF(A61="","",VLOOKUP(A61,formulář!$BE$16:$BU$158,2,FALSE))</f>
        <v>Zpracování vlastních zbytků do nářezových plánů</v>
      </c>
      <c r="G61" s="202"/>
      <c r="H61" s="202"/>
      <c r="I61" s="202"/>
      <c r="J61" s="202"/>
      <c r="K61" s="202"/>
      <c r="L61" s="35">
        <f t="shared" si="2"/>
        <v>0.21</v>
      </c>
      <c r="M61" s="36">
        <f>IF(A61="","",VLOOKUP(A61,formulář!$BE$16:$BU$158,16,FALSE))</f>
        <v>112</v>
      </c>
      <c r="N61" s="37"/>
      <c r="O61" s="38">
        <f>IF(A61="","",VLOOKUP(A61,formulář!$BE$16:$BU$158,4,FALSE))</f>
        <v>0</v>
      </c>
      <c r="P61" s="39" t="str">
        <f>IF(A61="","",VLOOKUP(A61,formulář!$BE$16:$BU$158,5,FALSE))</f>
        <v>ks</v>
      </c>
      <c r="Q61" s="40">
        <f t="shared" si="3"/>
        <v>0</v>
      </c>
      <c r="R61" s="40" t="str">
        <f t="shared" si="4"/>
        <v/>
      </c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ht="24.95" hidden="1" customHeight="1" x14ac:dyDescent="0.25">
      <c r="A62" s="154" t="s">
        <v>177</v>
      </c>
      <c r="B62" s="152" t="str">
        <f t="shared" si="1"/>
        <v/>
      </c>
      <c r="C62" s="20"/>
      <c r="D62" s="20"/>
      <c r="E62" s="20"/>
      <c r="F62" s="202" t="str">
        <f>IF(A62="","",VLOOKUP(A62,formulář!$BE$16:$BU$158,2,FALSE))</f>
        <v>Šikmý řez plošný + tloušťkový</v>
      </c>
      <c r="G62" s="202"/>
      <c r="H62" s="202"/>
      <c r="I62" s="202"/>
      <c r="J62" s="202"/>
      <c r="K62" s="202"/>
      <c r="L62" s="35">
        <f t="shared" si="2"/>
        <v>0.21</v>
      </c>
      <c r="M62" s="36">
        <f>IF(A62="","",VLOOKUP(A62,formulář!$BE$16:$BU$158,16,FALSE))</f>
        <v>344</v>
      </c>
      <c r="N62" s="37"/>
      <c r="O62" s="38">
        <f>IF(A62="","",VLOOKUP(A62,formulář!$BE$16:$BU$158,4,FALSE))</f>
        <v>0</v>
      </c>
      <c r="P62" s="39" t="str">
        <f>IF(A62="","",VLOOKUP(A62,formulář!$BE$16:$BU$158,5,FALSE))</f>
        <v>ks</v>
      </c>
      <c r="Q62" s="40">
        <f t="shared" si="3"/>
        <v>0</v>
      </c>
      <c r="R62" s="40" t="str">
        <f t="shared" si="4"/>
        <v/>
      </c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0" ht="24.95" customHeight="1" x14ac:dyDescent="0.25">
      <c r="A63" s="154" t="s">
        <v>178</v>
      </c>
      <c r="B63" s="152" t="s">
        <v>241</v>
      </c>
      <c r="C63" s="20"/>
      <c r="D63" s="20"/>
      <c r="E63" s="20"/>
      <c r="F63" s="202" t="str">
        <f>IF(A63="","",VLOOKUP(A63,formulář!$BE$16:$BU$158,2,FALSE))</f>
        <v xml:space="preserve">Manipulační poplatek 1 deska </v>
      </c>
      <c r="G63" s="202"/>
      <c r="H63" s="202"/>
      <c r="I63" s="202"/>
      <c r="J63" s="202"/>
      <c r="K63" s="202"/>
      <c r="L63" s="35">
        <f t="shared" si="2"/>
        <v>0.21</v>
      </c>
      <c r="M63" s="36">
        <f>IF(A63="","",VLOOKUP(A63,formulář!$BE$16:$BU$158,16,FALSE))</f>
        <v>40</v>
      </c>
      <c r="N63" s="37"/>
      <c r="O63" s="38">
        <f>IF(A63="","",VLOOKUP(A63,formulář!$BE$16:$BU$158,4,FALSE))</f>
        <v>5</v>
      </c>
      <c r="P63" s="39" t="str">
        <f>IF(A63="","",VLOOKUP(A63,formulář!$BE$16:$BU$158,5,FALSE))</f>
        <v>ks</v>
      </c>
      <c r="Q63" s="40">
        <f t="shared" si="3"/>
        <v>200</v>
      </c>
      <c r="R63" s="40">
        <f t="shared" si="4"/>
        <v>242</v>
      </c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ht="24.95" hidden="1" customHeight="1" x14ac:dyDescent="0.25">
      <c r="A64" s="154" t="s">
        <v>179</v>
      </c>
      <c r="B64" s="152" t="str">
        <f t="shared" si="1"/>
        <v/>
      </c>
      <c r="C64" s="20"/>
      <c r="D64" s="20"/>
      <c r="E64" s="20"/>
      <c r="F64" s="202">
        <f>IF(A64="","",VLOOKUP(A64,formulář!$BE$16:$BU$158,2,FALSE))</f>
        <v>0</v>
      </c>
      <c r="G64" s="202"/>
      <c r="H64" s="202"/>
      <c r="I64" s="202"/>
      <c r="J64" s="202"/>
      <c r="K64" s="202"/>
      <c r="L64" s="35">
        <f t="shared" si="2"/>
        <v>0.21</v>
      </c>
      <c r="M64" s="36">
        <f>IF(A64="","",VLOOKUP(A64,formulář!$BE$16:$BU$158,16,FALSE))</f>
        <v>0</v>
      </c>
      <c r="N64" s="37"/>
      <c r="O64" s="38">
        <f>IF(A64="","",VLOOKUP(A64,formulář!$BE$16:$BU$158,4,FALSE))</f>
        <v>0</v>
      </c>
      <c r="P64" s="39">
        <f>IF(A64="","",VLOOKUP(A64,formulář!$BE$16:$BU$158,5,FALSE))</f>
        <v>0</v>
      </c>
      <c r="Q64" s="40">
        <f t="shared" si="3"/>
        <v>0</v>
      </c>
      <c r="R64" s="40" t="str">
        <f t="shared" si="4"/>
        <v/>
      </c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ht="24.95" hidden="1" customHeight="1" x14ac:dyDescent="0.25">
      <c r="A65" s="154" t="s">
        <v>180</v>
      </c>
      <c r="B65" s="152" t="str">
        <f t="shared" si="1"/>
        <v/>
      </c>
      <c r="C65" s="20"/>
      <c r="D65" s="20"/>
      <c r="E65" s="20"/>
      <c r="F65" s="202">
        <f>IF(A65="","",VLOOKUP(A65,formulář!$BE$16:$BU$158,2,FALSE))</f>
        <v>0</v>
      </c>
      <c r="G65" s="202"/>
      <c r="H65" s="202"/>
      <c r="I65" s="202"/>
      <c r="J65" s="202"/>
      <c r="K65" s="202"/>
      <c r="L65" s="35">
        <f t="shared" si="2"/>
        <v>0.21</v>
      </c>
      <c r="M65" s="36">
        <f>IF(A65="","",VLOOKUP(A65,formulář!$BE$16:$BU$158,16,FALSE))</f>
        <v>0</v>
      </c>
      <c r="N65" s="37"/>
      <c r="O65" s="38">
        <f>IF(A65="","",VLOOKUP(A65,formulář!$BE$16:$BU$158,4,FALSE))</f>
        <v>0</v>
      </c>
      <c r="P65" s="39">
        <f>IF(A65="","",VLOOKUP(A65,formulář!$BE$16:$BU$158,5,FALSE))</f>
        <v>0</v>
      </c>
      <c r="Q65" s="40">
        <f t="shared" si="3"/>
        <v>0</v>
      </c>
      <c r="R65" s="40" t="str">
        <f t="shared" si="4"/>
        <v/>
      </c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ht="24.95" hidden="1" customHeight="1" x14ac:dyDescent="0.25">
      <c r="A66" s="154" t="s">
        <v>181</v>
      </c>
      <c r="B66" s="152" t="str">
        <f t="shared" si="1"/>
        <v/>
      </c>
      <c r="C66" s="20"/>
      <c r="D66" s="20"/>
      <c r="E66" s="20"/>
      <c r="F66" s="202">
        <f>IF(A66="","",VLOOKUP(A66,formulář!$BE$16:$BU$158,2,FALSE))</f>
        <v>0</v>
      </c>
      <c r="G66" s="202"/>
      <c r="H66" s="202"/>
      <c r="I66" s="202"/>
      <c r="J66" s="202"/>
      <c r="K66" s="202"/>
      <c r="L66" s="35">
        <f t="shared" si="2"/>
        <v>0.21</v>
      </c>
      <c r="M66" s="36">
        <f>IF(A66="","",VLOOKUP(A66,formulář!$BE$16:$BU$158,16,FALSE))</f>
        <v>0</v>
      </c>
      <c r="N66" s="37"/>
      <c r="O66" s="38">
        <f>IF(A66="","",VLOOKUP(A66,formulář!$BE$16:$BU$158,4,FALSE))</f>
        <v>0</v>
      </c>
      <c r="P66" s="39">
        <f>IF(A66="","",VLOOKUP(A66,formulář!$BE$16:$BU$158,5,FALSE))</f>
        <v>0</v>
      </c>
      <c r="Q66" s="40">
        <f t="shared" si="3"/>
        <v>0</v>
      </c>
      <c r="R66" s="40" t="str">
        <f t="shared" si="4"/>
        <v/>
      </c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1:30" ht="24.95" hidden="1" customHeight="1" x14ac:dyDescent="0.25">
      <c r="A67" s="154" t="s">
        <v>182</v>
      </c>
      <c r="B67" s="152" t="str">
        <f t="shared" si="1"/>
        <v/>
      </c>
      <c r="C67" s="20"/>
      <c r="D67" s="20"/>
      <c r="E67" s="20"/>
      <c r="F67" s="202">
        <f>IF(A67="","",VLOOKUP(A67,formulář!$BE$16:$BU$158,2,FALSE))</f>
        <v>0</v>
      </c>
      <c r="G67" s="202"/>
      <c r="H67" s="202"/>
      <c r="I67" s="202"/>
      <c r="J67" s="202"/>
      <c r="K67" s="202"/>
      <c r="L67" s="35">
        <f t="shared" si="2"/>
        <v>0.21</v>
      </c>
      <c r="M67" s="36">
        <f>IF(A67="","",VLOOKUP(A67,formulář!$BE$16:$BU$158,16,FALSE))</f>
        <v>0</v>
      </c>
      <c r="N67" s="37"/>
      <c r="O67" s="38">
        <f>IF(A67="","",VLOOKUP(A67,formulář!$BE$16:$BU$158,4,FALSE))</f>
        <v>0</v>
      </c>
      <c r="P67" s="39">
        <f>IF(A67="","",VLOOKUP(A67,formulář!$BE$16:$BU$158,5,FALSE))</f>
        <v>0</v>
      </c>
      <c r="Q67" s="40">
        <f t="shared" si="3"/>
        <v>0</v>
      </c>
      <c r="R67" s="40" t="str">
        <f t="shared" si="4"/>
        <v/>
      </c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ht="24.95" hidden="1" customHeight="1" x14ac:dyDescent="0.25">
      <c r="A68" s="154" t="s">
        <v>183</v>
      </c>
      <c r="B68" s="152" t="str">
        <f t="shared" si="1"/>
        <v/>
      </c>
      <c r="C68" s="20"/>
      <c r="D68" s="20"/>
      <c r="E68" s="20"/>
      <c r="F68" s="202">
        <f>IF(A68="","",VLOOKUP(A68,formulář!$BE$16:$BU$158,2,FALSE))</f>
        <v>0</v>
      </c>
      <c r="G68" s="202"/>
      <c r="H68" s="202"/>
      <c r="I68" s="202"/>
      <c r="J68" s="202"/>
      <c r="K68" s="202"/>
      <c r="L68" s="35">
        <f t="shared" si="2"/>
        <v>0.21</v>
      </c>
      <c r="M68" s="36">
        <f>IF(A68="","",VLOOKUP(A68,formulář!$BE$16:$BU$158,16,FALSE))</f>
        <v>0</v>
      </c>
      <c r="N68" s="37"/>
      <c r="O68" s="38">
        <f>IF(A68="","",VLOOKUP(A68,formulář!$BE$16:$BU$158,4,FALSE))</f>
        <v>0</v>
      </c>
      <c r="P68" s="39">
        <f>IF(A68="","",VLOOKUP(A68,formulář!$BE$16:$BU$158,5,FALSE))</f>
        <v>0</v>
      </c>
      <c r="Q68" s="40">
        <f t="shared" si="3"/>
        <v>0</v>
      </c>
      <c r="R68" s="40" t="str">
        <f t="shared" si="4"/>
        <v/>
      </c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ht="24.95" hidden="1" customHeight="1" x14ac:dyDescent="0.25">
      <c r="A69" s="154" t="s">
        <v>184</v>
      </c>
      <c r="B69" s="152" t="str">
        <f t="shared" si="1"/>
        <v/>
      </c>
      <c r="C69" s="20"/>
      <c r="D69" s="20"/>
      <c r="E69" s="20"/>
      <c r="F69" s="202">
        <f>IF(A69="","",VLOOKUP(A69,formulář!$BE$16:$BU$158,2,FALSE))</f>
        <v>0</v>
      </c>
      <c r="G69" s="202"/>
      <c r="H69" s="202"/>
      <c r="I69" s="202"/>
      <c r="J69" s="202"/>
      <c r="K69" s="202"/>
      <c r="L69" s="35">
        <f t="shared" si="2"/>
        <v>0.21</v>
      </c>
      <c r="M69" s="36">
        <f>IF(A69="","",VLOOKUP(A69,formulář!$BE$16:$BU$158,16,FALSE))</f>
        <v>0</v>
      </c>
      <c r="N69" s="37"/>
      <c r="O69" s="38">
        <f>IF(A69="","",VLOOKUP(A69,formulář!$BE$16:$BU$158,4,FALSE))</f>
        <v>0</v>
      </c>
      <c r="P69" s="39">
        <f>IF(A69="","",VLOOKUP(A69,formulář!$BE$16:$BU$158,5,FALSE))</f>
        <v>0</v>
      </c>
      <c r="Q69" s="40">
        <f t="shared" si="3"/>
        <v>0</v>
      </c>
      <c r="R69" s="40" t="str">
        <f t="shared" si="4"/>
        <v/>
      </c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 ht="24.95" hidden="1" customHeight="1" x14ac:dyDescent="0.25">
      <c r="A70" s="154" t="s">
        <v>185</v>
      </c>
      <c r="B70" s="152" t="str">
        <f t="shared" si="1"/>
        <v/>
      </c>
      <c r="C70" s="20"/>
      <c r="D70" s="20"/>
      <c r="E70" s="20"/>
      <c r="F70" s="202">
        <f>IF(A70="","",VLOOKUP(A70,formulář!$BE$16:$BU$158,2,FALSE))</f>
        <v>0</v>
      </c>
      <c r="G70" s="202"/>
      <c r="H70" s="202"/>
      <c r="I70" s="202"/>
      <c r="J70" s="202"/>
      <c r="K70" s="202"/>
      <c r="L70" s="35">
        <f t="shared" si="2"/>
        <v>0.21</v>
      </c>
      <c r="M70" s="36">
        <f>IF(A70="","",VLOOKUP(A70,formulář!$BE$16:$BU$158,16,FALSE))</f>
        <v>0</v>
      </c>
      <c r="N70" s="37"/>
      <c r="O70" s="38">
        <f>IF(A70="","",VLOOKUP(A70,formulář!$BE$16:$BU$158,4,FALSE))</f>
        <v>0</v>
      </c>
      <c r="P70" s="39">
        <f>IF(A70="","",VLOOKUP(A70,formulář!$BE$16:$BU$158,5,FALSE))</f>
        <v>0</v>
      </c>
      <c r="Q70" s="40">
        <f t="shared" si="3"/>
        <v>0</v>
      </c>
      <c r="R70" s="40" t="str">
        <f t="shared" si="4"/>
        <v/>
      </c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ht="24.95" hidden="1" customHeight="1" x14ac:dyDescent="0.25">
      <c r="A71" s="154" t="s">
        <v>186</v>
      </c>
      <c r="B71" s="152" t="str">
        <f t="shared" si="1"/>
        <v/>
      </c>
      <c r="C71" s="20"/>
      <c r="D71" s="20"/>
      <c r="E71" s="20"/>
      <c r="F71" s="202">
        <f>IF(A71="","",VLOOKUP(A71,formulář!$BE$16:$BU$158,2,FALSE))</f>
        <v>0</v>
      </c>
      <c r="G71" s="202"/>
      <c r="H71" s="202"/>
      <c r="I71" s="202"/>
      <c r="J71" s="202"/>
      <c r="K71" s="202"/>
      <c r="L71" s="35">
        <f t="shared" si="2"/>
        <v>0.21</v>
      </c>
      <c r="M71" s="36">
        <f>IF(A71="","",VLOOKUP(A71,formulář!$BE$16:$BU$158,16,FALSE))</f>
        <v>0</v>
      </c>
      <c r="N71" s="37"/>
      <c r="O71" s="38">
        <f>IF(A71="","",VLOOKUP(A71,formulář!$BE$16:$BU$158,4,FALSE))</f>
        <v>0</v>
      </c>
      <c r="P71" s="39">
        <f>IF(A71="","",VLOOKUP(A71,formulář!$BE$16:$BU$158,5,FALSE))</f>
        <v>0</v>
      </c>
      <c r="Q71" s="40">
        <f t="shared" si="3"/>
        <v>0</v>
      </c>
      <c r="R71" s="40" t="str">
        <f t="shared" si="4"/>
        <v/>
      </c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ht="24.95" hidden="1" customHeight="1" x14ac:dyDescent="0.25">
      <c r="A72" s="154" t="s">
        <v>187</v>
      </c>
      <c r="B72" s="152" t="str">
        <f t="shared" si="1"/>
        <v/>
      </c>
      <c r="C72" s="20"/>
      <c r="D72" s="20"/>
      <c r="E72" s="20"/>
      <c r="F72" s="202">
        <f>IF(A72="","",VLOOKUP(A72,formulář!$BE$16:$BU$158,2,FALSE))</f>
        <v>0</v>
      </c>
      <c r="G72" s="202"/>
      <c r="H72" s="202"/>
      <c r="I72" s="202"/>
      <c r="J72" s="202"/>
      <c r="K72" s="202"/>
      <c r="L72" s="35">
        <f t="shared" si="2"/>
        <v>0.21</v>
      </c>
      <c r="M72" s="36">
        <f>IF(A72="","",VLOOKUP(A72,formulář!$BE$16:$BU$158,16,FALSE))</f>
        <v>0</v>
      </c>
      <c r="N72" s="37"/>
      <c r="O72" s="38">
        <f>IF(A72="","",VLOOKUP(A72,formulář!$BE$16:$BU$158,4,FALSE))</f>
        <v>0</v>
      </c>
      <c r="P72" s="39">
        <f>IF(A72="","",VLOOKUP(A72,formulář!$BE$16:$BU$158,5,FALSE))</f>
        <v>0</v>
      </c>
      <c r="Q72" s="40">
        <f t="shared" si="3"/>
        <v>0</v>
      </c>
      <c r="R72" s="40" t="str">
        <f t="shared" si="4"/>
        <v/>
      </c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24.95" hidden="1" customHeight="1" x14ac:dyDescent="0.25">
      <c r="A73" s="154" t="s">
        <v>188</v>
      </c>
      <c r="B73" s="152" t="str">
        <f t="shared" si="1"/>
        <v/>
      </c>
      <c r="C73" s="20"/>
      <c r="D73" s="20"/>
      <c r="E73" s="20"/>
      <c r="F73" s="202">
        <f>IF(A73="","",VLOOKUP(A73,formulář!$BE$16:$BU$158,2,FALSE))</f>
        <v>0</v>
      </c>
      <c r="G73" s="202"/>
      <c r="H73" s="202"/>
      <c r="I73" s="202"/>
      <c r="J73" s="202"/>
      <c r="K73" s="202"/>
      <c r="L73" s="35">
        <f t="shared" si="2"/>
        <v>0.21</v>
      </c>
      <c r="M73" s="36">
        <f>IF(A73="","",VLOOKUP(A73,formulář!$BE$16:$BU$158,16,FALSE))</f>
        <v>0</v>
      </c>
      <c r="N73" s="37"/>
      <c r="O73" s="38">
        <f>IF(A73="","",VLOOKUP(A73,formulář!$BE$16:$BU$158,4,FALSE))</f>
        <v>0</v>
      </c>
      <c r="P73" s="39">
        <f>IF(A73="","",VLOOKUP(A73,formulář!$BE$16:$BU$158,5,FALSE))</f>
        <v>0</v>
      </c>
      <c r="Q73" s="40">
        <f t="shared" si="3"/>
        <v>0</v>
      </c>
      <c r="R73" s="40" t="str">
        <f t="shared" si="4"/>
        <v/>
      </c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 ht="24.95" hidden="1" customHeight="1" x14ac:dyDescent="0.25">
      <c r="A74" s="154" t="s">
        <v>189</v>
      </c>
      <c r="B74" s="152" t="str">
        <f t="shared" si="1"/>
        <v/>
      </c>
      <c r="C74" s="20"/>
      <c r="D74" s="20"/>
      <c r="E74" s="20"/>
      <c r="F74" s="202">
        <f>IF(A74="","",VLOOKUP(A74,formulář!$BE$16:$BU$158,2,FALSE))</f>
        <v>0</v>
      </c>
      <c r="G74" s="202"/>
      <c r="H74" s="202"/>
      <c r="I74" s="202"/>
      <c r="J74" s="202"/>
      <c r="K74" s="202"/>
      <c r="L74" s="35">
        <f t="shared" si="2"/>
        <v>0.21</v>
      </c>
      <c r="M74" s="36">
        <f>IF(A74="","",VLOOKUP(A74,formulář!$BE$16:$BU$158,16,FALSE))</f>
        <v>0</v>
      </c>
      <c r="N74" s="37"/>
      <c r="O74" s="38">
        <f>IF(A74="","",VLOOKUP(A74,formulář!$BE$16:$BU$158,4,FALSE))</f>
        <v>0</v>
      </c>
      <c r="P74" s="39">
        <f>IF(A74="","",VLOOKUP(A74,formulář!$BE$16:$BU$158,5,FALSE))</f>
        <v>0</v>
      </c>
      <c r="Q74" s="40">
        <f t="shared" si="3"/>
        <v>0</v>
      </c>
      <c r="R74" s="40" t="str">
        <f t="shared" si="4"/>
        <v/>
      </c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24.95" hidden="1" customHeight="1" x14ac:dyDescent="0.25">
      <c r="A75" s="154" t="s">
        <v>190</v>
      </c>
      <c r="B75" s="152" t="str">
        <f t="shared" si="1"/>
        <v/>
      </c>
      <c r="C75" s="20"/>
      <c r="D75" s="20"/>
      <c r="E75" s="20"/>
      <c r="F75" s="202">
        <f>IF(A75="","",VLOOKUP(A75,formulář!$BE$16:$BU$158,2,FALSE))</f>
        <v>0</v>
      </c>
      <c r="G75" s="202"/>
      <c r="H75" s="202"/>
      <c r="I75" s="202"/>
      <c r="J75" s="202"/>
      <c r="K75" s="202"/>
      <c r="L75" s="35">
        <f t="shared" si="2"/>
        <v>0.21</v>
      </c>
      <c r="M75" s="36">
        <f>IF(A75="","",VLOOKUP(A75,formulář!$BE$16:$BU$158,16,FALSE))</f>
        <v>0</v>
      </c>
      <c r="N75" s="37"/>
      <c r="O75" s="38">
        <f>IF(A75="","",VLOOKUP(A75,formulář!$BE$16:$BU$158,4,FALSE))</f>
        <v>0</v>
      </c>
      <c r="P75" s="39">
        <f>IF(A75="","",VLOOKUP(A75,formulář!$BE$16:$BU$158,5,FALSE))</f>
        <v>0</v>
      </c>
      <c r="Q75" s="40">
        <f t="shared" si="3"/>
        <v>0</v>
      </c>
      <c r="R75" s="40" t="str">
        <f t="shared" si="4"/>
        <v/>
      </c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 ht="24.95" hidden="1" customHeight="1" x14ac:dyDescent="0.25">
      <c r="A76" s="154" t="s">
        <v>191</v>
      </c>
      <c r="B76" s="152" t="str">
        <f t="shared" si="1"/>
        <v/>
      </c>
      <c r="C76" s="20"/>
      <c r="D76" s="20"/>
      <c r="E76" s="20"/>
      <c r="F76" s="202">
        <f>IF(A76="","",VLOOKUP(A76,formulář!$BE$16:$BU$158,2,FALSE))</f>
        <v>0</v>
      </c>
      <c r="G76" s="202"/>
      <c r="H76" s="202"/>
      <c r="I76" s="202"/>
      <c r="J76" s="202"/>
      <c r="K76" s="202"/>
      <c r="L76" s="35">
        <f t="shared" si="2"/>
        <v>0.21</v>
      </c>
      <c r="M76" s="36">
        <f>IF(A76="","",VLOOKUP(A76,formulář!$BE$16:$BU$158,16,FALSE))</f>
        <v>0</v>
      </c>
      <c r="N76" s="37"/>
      <c r="O76" s="38">
        <f>IF(A76="","",VLOOKUP(A76,formulář!$BE$16:$BU$158,4,FALSE))</f>
        <v>0</v>
      </c>
      <c r="P76" s="39">
        <f>IF(A76="","",VLOOKUP(A76,formulář!$BE$16:$BU$158,5,FALSE))</f>
        <v>0</v>
      </c>
      <c r="Q76" s="40">
        <f t="shared" si="3"/>
        <v>0</v>
      </c>
      <c r="R76" s="40" t="str">
        <f t="shared" si="4"/>
        <v/>
      </c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ht="24.95" hidden="1" customHeight="1" x14ac:dyDescent="0.25">
      <c r="A77" s="154" t="s">
        <v>192</v>
      </c>
      <c r="B77" s="152" t="str">
        <f t="shared" si="1"/>
        <v/>
      </c>
      <c r="C77" s="20"/>
      <c r="D77" s="20"/>
      <c r="E77" s="20"/>
      <c r="F77" s="202">
        <f>IF(A77="","",VLOOKUP(A77,formulář!$BE$16:$BU$158,2,FALSE))</f>
        <v>0</v>
      </c>
      <c r="G77" s="202"/>
      <c r="H77" s="202"/>
      <c r="I77" s="202"/>
      <c r="J77" s="202"/>
      <c r="K77" s="202"/>
      <c r="L77" s="35">
        <f t="shared" si="2"/>
        <v>0.21</v>
      </c>
      <c r="M77" s="36">
        <f>IF(A77="","",VLOOKUP(A77,formulář!$BE$16:$BU$158,16,FALSE))</f>
        <v>0</v>
      </c>
      <c r="N77" s="37"/>
      <c r="O77" s="38">
        <f>IF(A77="","",VLOOKUP(A77,formulář!$BE$16:$BU$158,4,FALSE))</f>
        <v>0</v>
      </c>
      <c r="P77" s="39">
        <f>IF(A77="","",VLOOKUP(A77,formulář!$BE$16:$BU$158,5,FALSE))</f>
        <v>0</v>
      </c>
      <c r="Q77" s="40">
        <f t="shared" si="3"/>
        <v>0</v>
      </c>
      <c r="R77" s="40" t="str">
        <f t="shared" si="4"/>
        <v/>
      </c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ht="24.95" hidden="1" customHeight="1" x14ac:dyDescent="0.25">
      <c r="A78" s="154" t="s">
        <v>193</v>
      </c>
      <c r="B78" s="152" t="str">
        <f t="shared" si="1"/>
        <v/>
      </c>
      <c r="C78" s="20"/>
      <c r="D78" s="20"/>
      <c r="E78" s="20"/>
      <c r="F78" s="202">
        <f>IF(A78="","",VLOOKUP(A78,formulář!$BE$16:$BU$158,2,FALSE))</f>
        <v>0</v>
      </c>
      <c r="G78" s="202"/>
      <c r="H78" s="202"/>
      <c r="I78" s="202"/>
      <c r="J78" s="202"/>
      <c r="K78" s="202"/>
      <c r="L78" s="35">
        <f t="shared" si="2"/>
        <v>0.21</v>
      </c>
      <c r="M78" s="36">
        <f>IF(A78="","",VLOOKUP(A78,formulář!$BE$16:$BU$158,16,FALSE))</f>
        <v>0</v>
      </c>
      <c r="N78" s="37"/>
      <c r="O78" s="38">
        <f>IF(A78="","",VLOOKUP(A78,formulář!$BE$16:$BU$158,4,FALSE))</f>
        <v>0</v>
      </c>
      <c r="P78" s="39">
        <f>IF(A78="","",VLOOKUP(A78,formulář!$BE$16:$BU$158,5,FALSE))</f>
        <v>0</v>
      </c>
      <c r="Q78" s="40">
        <f t="shared" si="3"/>
        <v>0</v>
      </c>
      <c r="R78" s="40" t="str">
        <f t="shared" si="4"/>
        <v/>
      </c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ht="24.95" hidden="1" customHeight="1" x14ac:dyDescent="0.25">
      <c r="A79" s="154" t="s">
        <v>194</v>
      </c>
      <c r="B79" s="152" t="str">
        <f t="shared" ref="B79:B131" si="5">IF(O79=0,"",IF(O79="","","X"))</f>
        <v/>
      </c>
      <c r="C79" s="20"/>
      <c r="D79" s="20"/>
      <c r="E79" s="20"/>
      <c r="F79" s="202">
        <f>IF(A79="","",VLOOKUP(A79,formulář!$BE$16:$BU$158,2,FALSE))</f>
        <v>0</v>
      </c>
      <c r="G79" s="202"/>
      <c r="H79" s="202"/>
      <c r="I79" s="202"/>
      <c r="J79" s="202"/>
      <c r="K79" s="202"/>
      <c r="L79" s="35">
        <f t="shared" ref="L79:L131" si="6">IF(F79="","",0.21)</f>
        <v>0.21</v>
      </c>
      <c r="M79" s="36">
        <f>IF(A79="","",VLOOKUP(A79,formulář!$BE$16:$BU$158,16,FALSE))</f>
        <v>0</v>
      </c>
      <c r="N79" s="37"/>
      <c r="O79" s="38">
        <f>IF(A79="","",VLOOKUP(A79,formulář!$BE$16:$BU$158,4,FALSE))</f>
        <v>0</v>
      </c>
      <c r="P79" s="39">
        <f>IF(A79="","",VLOOKUP(A79,formulář!$BE$16:$BU$158,5,FALSE))</f>
        <v>0</v>
      </c>
      <c r="Q79" s="40">
        <f t="shared" ref="Q79:Q131" si="7">IF(O79="","",(M79*O79)*(1+N79))</f>
        <v>0</v>
      </c>
      <c r="R79" s="40" t="str">
        <f t="shared" ref="R79:R131" si="8">IF(B79&lt;&gt;"X","",Q79*(1+L79))</f>
        <v/>
      </c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 ht="24.95" hidden="1" customHeight="1" x14ac:dyDescent="0.25">
      <c r="A80" s="154" t="s">
        <v>195</v>
      </c>
      <c r="B80" s="152" t="str">
        <f t="shared" si="5"/>
        <v/>
      </c>
      <c r="C80" s="20"/>
      <c r="D80" s="20"/>
      <c r="E80" s="20"/>
      <c r="F80" s="202">
        <f>IF(A80="","",VLOOKUP(A80,formulář!$BE$16:$BU$158,2,FALSE))</f>
        <v>0</v>
      </c>
      <c r="G80" s="202"/>
      <c r="H80" s="202"/>
      <c r="I80" s="202"/>
      <c r="J80" s="202"/>
      <c r="K80" s="202"/>
      <c r="L80" s="35">
        <f t="shared" si="6"/>
        <v>0.21</v>
      </c>
      <c r="M80" s="36">
        <f>IF(A80="","",VLOOKUP(A80,formulář!$BE$16:$BU$158,16,FALSE))</f>
        <v>0</v>
      </c>
      <c r="N80" s="37"/>
      <c r="O80" s="38">
        <f>IF(A80="","",VLOOKUP(A80,formulář!$BE$16:$BU$158,4,FALSE))</f>
        <v>0</v>
      </c>
      <c r="P80" s="39">
        <f>IF(A80="","",VLOOKUP(A80,formulář!$BE$16:$BU$158,5,FALSE))</f>
        <v>0</v>
      </c>
      <c r="Q80" s="40">
        <f t="shared" si="7"/>
        <v>0</v>
      </c>
      <c r="R80" s="40" t="str">
        <f t="shared" si="8"/>
        <v/>
      </c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ht="24.95" hidden="1" customHeight="1" x14ac:dyDescent="0.25">
      <c r="A81" s="154" t="s">
        <v>196</v>
      </c>
      <c r="B81" s="152" t="str">
        <f t="shared" si="5"/>
        <v/>
      </c>
      <c r="C81" s="20"/>
      <c r="D81" s="20"/>
      <c r="E81" s="20"/>
      <c r="F81" s="202">
        <f>IF(A81="","",VLOOKUP(A81,formulář!$BE$16:$BU$158,2,FALSE))</f>
        <v>0</v>
      </c>
      <c r="G81" s="202"/>
      <c r="H81" s="202"/>
      <c r="I81" s="202"/>
      <c r="J81" s="202"/>
      <c r="K81" s="202"/>
      <c r="L81" s="35">
        <f t="shared" si="6"/>
        <v>0.21</v>
      </c>
      <c r="M81" s="36">
        <f>IF(A81="","",VLOOKUP(A81,formulář!$BE$16:$BU$158,16,FALSE))</f>
        <v>0</v>
      </c>
      <c r="N81" s="37"/>
      <c r="O81" s="38">
        <f>IF(A81="","",VLOOKUP(A81,formulář!$BE$16:$BU$158,4,FALSE))</f>
        <v>0</v>
      </c>
      <c r="P81" s="39">
        <f>IF(A81="","",VLOOKUP(A81,formulář!$BE$16:$BU$158,5,FALSE))</f>
        <v>0</v>
      </c>
      <c r="Q81" s="40">
        <f t="shared" si="7"/>
        <v>0</v>
      </c>
      <c r="R81" s="40" t="str">
        <f t="shared" si="8"/>
        <v/>
      </c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 ht="24.95" hidden="1" customHeight="1" x14ac:dyDescent="0.25">
      <c r="A82" s="154" t="s">
        <v>197</v>
      </c>
      <c r="B82" s="152" t="str">
        <f t="shared" si="5"/>
        <v/>
      </c>
      <c r="C82" s="20"/>
      <c r="D82" s="20"/>
      <c r="E82" s="20"/>
      <c r="F82" s="202">
        <f>IF(A82="","",VLOOKUP(A82,formulář!$BE$16:$BU$158,2,FALSE))</f>
        <v>0</v>
      </c>
      <c r="G82" s="202"/>
      <c r="H82" s="202"/>
      <c r="I82" s="202"/>
      <c r="J82" s="202"/>
      <c r="K82" s="202"/>
      <c r="L82" s="35">
        <f t="shared" si="6"/>
        <v>0.21</v>
      </c>
      <c r="M82" s="36">
        <f>IF(A82="","",VLOOKUP(A82,formulář!$BE$16:$BU$158,16,FALSE))</f>
        <v>0</v>
      </c>
      <c r="N82" s="37"/>
      <c r="O82" s="38">
        <f>IF(A82="","",VLOOKUP(A82,formulář!$BE$16:$BU$158,4,FALSE))</f>
        <v>0</v>
      </c>
      <c r="P82" s="39">
        <f>IF(A82="","",VLOOKUP(A82,formulář!$BE$16:$BU$158,5,FALSE))</f>
        <v>0</v>
      </c>
      <c r="Q82" s="40">
        <f t="shared" si="7"/>
        <v>0</v>
      </c>
      <c r="R82" s="40" t="str">
        <f t="shared" si="8"/>
        <v/>
      </c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30" ht="24.95" hidden="1" customHeight="1" x14ac:dyDescent="0.25">
      <c r="A83" s="154" t="s">
        <v>198</v>
      </c>
      <c r="B83" s="152" t="str">
        <f t="shared" si="5"/>
        <v/>
      </c>
      <c r="C83" s="20"/>
      <c r="D83" s="20"/>
      <c r="E83" s="20"/>
      <c r="F83" s="202">
        <f>IF(A83="","",VLOOKUP(A83,formulář!$BE$16:$BU$158,2,FALSE))</f>
        <v>0</v>
      </c>
      <c r="G83" s="202"/>
      <c r="H83" s="202"/>
      <c r="I83" s="202"/>
      <c r="J83" s="202"/>
      <c r="K83" s="202"/>
      <c r="L83" s="35">
        <f t="shared" si="6"/>
        <v>0.21</v>
      </c>
      <c r="M83" s="36">
        <f>IF(A83="","",VLOOKUP(A83,formulář!$BE$16:$BU$158,16,FALSE))</f>
        <v>0</v>
      </c>
      <c r="N83" s="37"/>
      <c r="O83" s="38">
        <f>IF(A83="","",VLOOKUP(A83,formulář!$BE$16:$BU$158,4,FALSE))</f>
        <v>0</v>
      </c>
      <c r="P83" s="39">
        <f>IF(A83="","",VLOOKUP(A83,formulář!$BE$16:$BU$158,5,FALSE))</f>
        <v>0</v>
      </c>
      <c r="Q83" s="40">
        <f t="shared" si="7"/>
        <v>0</v>
      </c>
      <c r="R83" s="40" t="str">
        <f t="shared" si="8"/>
        <v/>
      </c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 ht="24.95" hidden="1" customHeight="1" x14ac:dyDescent="0.25">
      <c r="A84" s="154" t="s">
        <v>199</v>
      </c>
      <c r="B84" s="152" t="str">
        <f t="shared" si="5"/>
        <v/>
      </c>
      <c r="C84" s="20"/>
      <c r="D84" s="20"/>
      <c r="E84" s="20"/>
      <c r="F84" s="202">
        <f>IF(A84="","",VLOOKUP(A84,formulář!$BE$16:$BU$158,2,FALSE))</f>
        <v>0</v>
      </c>
      <c r="G84" s="202"/>
      <c r="H84" s="202"/>
      <c r="I84" s="202"/>
      <c r="J84" s="202"/>
      <c r="K84" s="202"/>
      <c r="L84" s="35">
        <f t="shared" si="6"/>
        <v>0.21</v>
      </c>
      <c r="M84" s="36">
        <f>IF(A84="","",VLOOKUP(A84,formulář!$BE$16:$BU$158,16,FALSE))</f>
        <v>0</v>
      </c>
      <c r="N84" s="37"/>
      <c r="O84" s="38">
        <f>IF(A84="","",VLOOKUP(A84,formulář!$BE$16:$BU$158,4,FALSE))</f>
        <v>0</v>
      </c>
      <c r="P84" s="39">
        <f>IF(A84="","",VLOOKUP(A84,formulář!$BE$16:$BU$158,5,FALSE))</f>
        <v>0</v>
      </c>
      <c r="Q84" s="40">
        <f t="shared" si="7"/>
        <v>0</v>
      </c>
      <c r="R84" s="40" t="str">
        <f t="shared" si="8"/>
        <v/>
      </c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ht="24.95" hidden="1" customHeight="1" x14ac:dyDescent="0.25">
      <c r="A85" s="154" t="s">
        <v>200</v>
      </c>
      <c r="B85" s="152" t="str">
        <f t="shared" si="5"/>
        <v/>
      </c>
      <c r="C85" s="20"/>
      <c r="D85" s="20"/>
      <c r="E85" s="20"/>
      <c r="F85" s="202">
        <f>IF(A85="","",VLOOKUP(A85,formulář!$BE$16:$BU$158,2,FALSE))</f>
        <v>0</v>
      </c>
      <c r="G85" s="202"/>
      <c r="H85" s="202"/>
      <c r="I85" s="202"/>
      <c r="J85" s="202"/>
      <c r="K85" s="202"/>
      <c r="L85" s="35">
        <f t="shared" si="6"/>
        <v>0.21</v>
      </c>
      <c r="M85" s="36">
        <f>IF(A85="","",VLOOKUP(A85,formulář!$BE$16:$BU$158,16,FALSE))</f>
        <v>0</v>
      </c>
      <c r="N85" s="37"/>
      <c r="O85" s="38">
        <f>IF(A85="","",VLOOKUP(A85,formulář!$BE$16:$BU$158,4,FALSE))</f>
        <v>0</v>
      </c>
      <c r="P85" s="39">
        <f>IF(A85="","",VLOOKUP(A85,formulář!$BE$16:$BU$158,5,FALSE))</f>
        <v>0</v>
      </c>
      <c r="Q85" s="40">
        <f t="shared" si="7"/>
        <v>0</v>
      </c>
      <c r="R85" s="40" t="str">
        <f t="shared" si="8"/>
        <v/>
      </c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ht="24.95" hidden="1" customHeight="1" x14ac:dyDescent="0.25">
      <c r="A86" s="154" t="s">
        <v>201</v>
      </c>
      <c r="B86" s="152" t="str">
        <f t="shared" si="5"/>
        <v/>
      </c>
      <c r="C86" s="20"/>
      <c r="D86" s="20"/>
      <c r="E86" s="20"/>
      <c r="F86" s="202">
        <f>IF(A86="","",VLOOKUP(A86,formulář!$BE$16:$BU$158,2,FALSE))</f>
        <v>0</v>
      </c>
      <c r="G86" s="202"/>
      <c r="H86" s="202"/>
      <c r="I86" s="202"/>
      <c r="J86" s="202"/>
      <c r="K86" s="202"/>
      <c r="L86" s="35">
        <f t="shared" si="6"/>
        <v>0.21</v>
      </c>
      <c r="M86" s="36">
        <f>IF(A86="","",VLOOKUP(A86,formulář!$BE$16:$BU$158,16,FALSE))</f>
        <v>0</v>
      </c>
      <c r="N86" s="37"/>
      <c r="O86" s="38">
        <f>IF(A86="","",VLOOKUP(A86,formulář!$BE$16:$BU$158,4,FALSE))</f>
        <v>0</v>
      </c>
      <c r="P86" s="39">
        <f>IF(A86="","",VLOOKUP(A86,formulář!$BE$16:$BU$158,5,FALSE))</f>
        <v>0</v>
      </c>
      <c r="Q86" s="40">
        <f t="shared" si="7"/>
        <v>0</v>
      </c>
      <c r="R86" s="40" t="str">
        <f t="shared" si="8"/>
        <v/>
      </c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ht="24.95" hidden="1" customHeight="1" x14ac:dyDescent="0.25">
      <c r="A87" s="154" t="s">
        <v>202</v>
      </c>
      <c r="B87" s="152" t="str">
        <f t="shared" si="5"/>
        <v/>
      </c>
      <c r="C87" s="20"/>
      <c r="D87" s="20"/>
      <c r="E87" s="20"/>
      <c r="F87" s="202">
        <f>IF(A87="","",VLOOKUP(A87,formulář!$BE$16:$BU$158,2,FALSE))</f>
        <v>0</v>
      </c>
      <c r="G87" s="202"/>
      <c r="H87" s="202"/>
      <c r="I87" s="202"/>
      <c r="J87" s="202"/>
      <c r="K87" s="202"/>
      <c r="L87" s="35">
        <f t="shared" si="6"/>
        <v>0.21</v>
      </c>
      <c r="M87" s="36">
        <f>IF(A87="","",VLOOKUP(A87,formulář!$BE$16:$BU$158,16,FALSE))</f>
        <v>0</v>
      </c>
      <c r="N87" s="37"/>
      <c r="O87" s="38">
        <f>IF(A87="","",VLOOKUP(A87,formulář!$BE$16:$BU$158,4,FALSE))</f>
        <v>0</v>
      </c>
      <c r="P87" s="39">
        <f>IF(A87="","",VLOOKUP(A87,formulář!$BE$16:$BU$158,5,FALSE))</f>
        <v>0</v>
      </c>
      <c r="Q87" s="40">
        <f t="shared" si="7"/>
        <v>0</v>
      </c>
      <c r="R87" s="40" t="str">
        <f t="shared" si="8"/>
        <v/>
      </c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30" ht="24.95" hidden="1" customHeight="1" x14ac:dyDescent="0.25">
      <c r="A88" s="154" t="s">
        <v>203</v>
      </c>
      <c r="B88" s="152" t="str">
        <f t="shared" si="5"/>
        <v/>
      </c>
      <c r="C88" s="20"/>
      <c r="D88" s="20"/>
      <c r="E88" s="20"/>
      <c r="F88" s="202">
        <f>IF(A88="","",VLOOKUP(A88,formulář!$BE$16:$BU$158,2,FALSE))</f>
        <v>0</v>
      </c>
      <c r="G88" s="202"/>
      <c r="H88" s="202"/>
      <c r="I88" s="202"/>
      <c r="J88" s="202"/>
      <c r="K88" s="202"/>
      <c r="L88" s="35">
        <f t="shared" si="6"/>
        <v>0.21</v>
      </c>
      <c r="M88" s="36">
        <f>IF(A88="","",VLOOKUP(A88,formulář!$BE$16:$BU$158,16,FALSE))</f>
        <v>0</v>
      </c>
      <c r="N88" s="37"/>
      <c r="O88" s="38">
        <f>IF(A88="","",VLOOKUP(A88,formulář!$BE$16:$BU$158,4,FALSE))</f>
        <v>0</v>
      </c>
      <c r="P88" s="39">
        <f>IF(A88="","",VLOOKUP(A88,formulář!$BE$16:$BU$158,5,FALSE))</f>
        <v>0</v>
      </c>
      <c r="Q88" s="40">
        <f t="shared" si="7"/>
        <v>0</v>
      </c>
      <c r="R88" s="40" t="str">
        <f t="shared" si="8"/>
        <v/>
      </c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 ht="24.95" hidden="1" customHeight="1" x14ac:dyDescent="0.25">
      <c r="A89" s="154" t="s">
        <v>204</v>
      </c>
      <c r="B89" s="152" t="str">
        <f t="shared" si="5"/>
        <v/>
      </c>
      <c r="C89" s="20"/>
      <c r="D89" s="20"/>
      <c r="E89" s="20"/>
      <c r="F89" s="202">
        <f>IF(A89="","",VLOOKUP(A89,formulář!$BE$16:$BU$158,2,FALSE))</f>
        <v>0</v>
      </c>
      <c r="G89" s="202"/>
      <c r="H89" s="202"/>
      <c r="I89" s="202"/>
      <c r="J89" s="202"/>
      <c r="K89" s="202"/>
      <c r="L89" s="35">
        <f t="shared" si="6"/>
        <v>0.21</v>
      </c>
      <c r="M89" s="36">
        <f>IF(A89="","",VLOOKUP(A89,formulář!$BE$16:$BU$158,16,FALSE))</f>
        <v>0</v>
      </c>
      <c r="N89" s="37"/>
      <c r="O89" s="38">
        <f>IF(A89="","",VLOOKUP(A89,formulář!$BE$16:$BU$158,4,FALSE))</f>
        <v>0</v>
      </c>
      <c r="P89" s="39">
        <f>IF(A89="","",VLOOKUP(A89,formulář!$BE$16:$BU$158,5,FALSE))</f>
        <v>0</v>
      </c>
      <c r="Q89" s="40">
        <f t="shared" si="7"/>
        <v>0</v>
      </c>
      <c r="R89" s="40" t="str">
        <f t="shared" si="8"/>
        <v/>
      </c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 ht="24.95" hidden="1" customHeight="1" x14ac:dyDescent="0.25">
      <c r="A90" s="154" t="s">
        <v>205</v>
      </c>
      <c r="B90" s="152" t="str">
        <f t="shared" si="5"/>
        <v/>
      </c>
      <c r="C90" s="20"/>
      <c r="D90" s="20"/>
      <c r="E90" s="20"/>
      <c r="F90" s="202">
        <f>IF(A90="","",VLOOKUP(A90,formulář!$BE$16:$BU$158,2,FALSE))</f>
        <v>0</v>
      </c>
      <c r="G90" s="202"/>
      <c r="H90" s="202"/>
      <c r="I90" s="202"/>
      <c r="J90" s="202"/>
      <c r="K90" s="202"/>
      <c r="L90" s="35">
        <f t="shared" si="6"/>
        <v>0.21</v>
      </c>
      <c r="M90" s="36">
        <f>IF(A90="","",VLOOKUP(A90,formulář!$BE$16:$BU$158,16,FALSE))</f>
        <v>0</v>
      </c>
      <c r="N90" s="37"/>
      <c r="O90" s="38">
        <f>IF(A90="","",VLOOKUP(A90,formulář!$BE$16:$BU$158,4,FALSE))</f>
        <v>0</v>
      </c>
      <c r="P90" s="39">
        <f>IF(A90="","",VLOOKUP(A90,formulář!$BE$16:$BU$158,5,FALSE))</f>
        <v>0</v>
      </c>
      <c r="Q90" s="40">
        <f t="shared" si="7"/>
        <v>0</v>
      </c>
      <c r="R90" s="40" t="str">
        <f t="shared" si="8"/>
        <v/>
      </c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ht="24.95" hidden="1" customHeight="1" x14ac:dyDescent="0.25">
      <c r="A91" s="154" t="s">
        <v>206</v>
      </c>
      <c r="B91" s="152" t="str">
        <f t="shared" si="5"/>
        <v/>
      </c>
      <c r="C91" s="20"/>
      <c r="D91" s="20"/>
      <c r="E91" s="20"/>
      <c r="F91" s="202">
        <f>IF(A91="","",VLOOKUP(A91,formulář!$BE$16:$BU$158,2,FALSE))</f>
        <v>0</v>
      </c>
      <c r="G91" s="202"/>
      <c r="H91" s="202"/>
      <c r="I91" s="202"/>
      <c r="J91" s="202"/>
      <c r="K91" s="202"/>
      <c r="L91" s="35">
        <f t="shared" si="6"/>
        <v>0.21</v>
      </c>
      <c r="M91" s="36">
        <f>IF(A91="","",VLOOKUP(A91,formulář!$BE$16:$BU$158,16,FALSE))</f>
        <v>0</v>
      </c>
      <c r="N91" s="37"/>
      <c r="O91" s="38">
        <f>IF(A91="","",VLOOKUP(A91,formulář!$BE$16:$BU$158,4,FALSE))</f>
        <v>0</v>
      </c>
      <c r="P91" s="39">
        <f>IF(A91="","",VLOOKUP(A91,formulář!$BE$16:$BU$158,5,FALSE))</f>
        <v>0</v>
      </c>
      <c r="Q91" s="40">
        <f t="shared" si="7"/>
        <v>0</v>
      </c>
      <c r="R91" s="40" t="str">
        <f t="shared" si="8"/>
        <v/>
      </c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 ht="24.95" hidden="1" customHeight="1" x14ac:dyDescent="0.25">
      <c r="A92" s="154" t="s">
        <v>207</v>
      </c>
      <c r="B92" s="152" t="str">
        <f t="shared" si="5"/>
        <v/>
      </c>
      <c r="C92" s="20"/>
      <c r="D92" s="20"/>
      <c r="E92" s="20"/>
      <c r="F92" s="202">
        <f>IF(A92="","",VLOOKUP(A92,formulář!$BE$16:$BU$158,2,FALSE))</f>
        <v>0</v>
      </c>
      <c r="G92" s="202"/>
      <c r="H92" s="202"/>
      <c r="I92" s="202"/>
      <c r="J92" s="202"/>
      <c r="K92" s="202"/>
      <c r="L92" s="35">
        <f t="shared" si="6"/>
        <v>0.21</v>
      </c>
      <c r="M92" s="36">
        <f>IF(A92="","",VLOOKUP(A92,formulář!$BE$16:$BU$158,16,FALSE))</f>
        <v>0</v>
      </c>
      <c r="N92" s="37"/>
      <c r="O92" s="38">
        <f>IF(A92="","",VLOOKUP(A92,formulář!$BE$16:$BU$158,4,FALSE))</f>
        <v>0</v>
      </c>
      <c r="P92" s="39">
        <f>IF(A92="","",VLOOKUP(A92,formulář!$BE$16:$BU$158,5,FALSE))</f>
        <v>0</v>
      </c>
      <c r="Q92" s="40">
        <f t="shared" si="7"/>
        <v>0</v>
      </c>
      <c r="R92" s="40" t="str">
        <f t="shared" si="8"/>
        <v/>
      </c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 ht="24.95" hidden="1" customHeight="1" x14ac:dyDescent="0.25">
      <c r="A93" s="154" t="s">
        <v>208</v>
      </c>
      <c r="B93" s="152" t="str">
        <f t="shared" si="5"/>
        <v/>
      </c>
      <c r="C93" s="20"/>
      <c r="D93" s="20"/>
      <c r="E93" s="20"/>
      <c r="F93" s="202">
        <f>IF(A93="","",VLOOKUP(A93,formulář!$BE$16:$BU$158,2,FALSE))</f>
        <v>0</v>
      </c>
      <c r="G93" s="202"/>
      <c r="H93" s="202"/>
      <c r="I93" s="202"/>
      <c r="J93" s="202"/>
      <c r="K93" s="202"/>
      <c r="L93" s="35">
        <f t="shared" si="6"/>
        <v>0.21</v>
      </c>
      <c r="M93" s="36">
        <f>IF(A93="","",VLOOKUP(A93,formulář!$BE$16:$BU$158,16,FALSE))</f>
        <v>0</v>
      </c>
      <c r="N93" s="37"/>
      <c r="O93" s="38">
        <f>IF(A93="","",VLOOKUP(A93,formulář!$BE$16:$BU$158,4,FALSE))</f>
        <v>0</v>
      </c>
      <c r="P93" s="39">
        <f>IF(A93="","",VLOOKUP(A93,formulář!$BE$16:$BU$158,5,FALSE))</f>
        <v>0</v>
      </c>
      <c r="Q93" s="40">
        <f t="shared" si="7"/>
        <v>0</v>
      </c>
      <c r="R93" s="40" t="str">
        <f t="shared" si="8"/>
        <v/>
      </c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ht="24.95" hidden="1" customHeight="1" x14ac:dyDescent="0.25">
      <c r="A94" s="154" t="s">
        <v>252</v>
      </c>
      <c r="B94" s="152" t="str">
        <f t="shared" si="5"/>
        <v/>
      </c>
      <c r="C94" s="20"/>
      <c r="D94" s="20"/>
      <c r="E94" s="20"/>
      <c r="F94" s="202" t="str">
        <f>IF(A94="","",VLOOKUP(A94,formulář!$BE$16:$BU$158,3,FALSE))</f>
        <v>W980_1</v>
      </c>
      <c r="G94" s="202"/>
      <c r="H94" s="202"/>
      <c r="I94" s="202"/>
      <c r="J94" s="202"/>
      <c r="K94" s="202"/>
      <c r="L94" s="35">
        <f t="shared" si="6"/>
        <v>0.21</v>
      </c>
      <c r="M94" s="36">
        <f>IF(A94="","",VLOOKUP(A94,formulář!$BE$16:$BU$158,16,FALSE))</f>
        <v>0</v>
      </c>
      <c r="N94" s="37"/>
      <c r="O94" s="38">
        <f>IF(A94="","",VLOOKUP(A94,formulář!$BE$16:$BU$158,4,FALSE))</f>
        <v>0</v>
      </c>
      <c r="P94" s="39" t="str">
        <f>IF(A94="","",VLOOKUP(A94,formulář!$BE$16:$BU$158,5,FALSE))</f>
        <v>ks</v>
      </c>
      <c r="Q94" s="40">
        <f t="shared" si="7"/>
        <v>0</v>
      </c>
      <c r="R94" s="40" t="str">
        <f t="shared" si="8"/>
        <v/>
      </c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ht="24.95" hidden="1" customHeight="1" x14ac:dyDescent="0.25">
      <c r="A95" s="154" t="s">
        <v>253</v>
      </c>
      <c r="B95" s="152" t="str">
        <f t="shared" si="5"/>
        <v/>
      </c>
      <c r="C95" s="20"/>
      <c r="D95" s="20"/>
      <c r="E95" s="20"/>
      <c r="F95" s="202" t="str">
        <f>IF(A95="","",VLOOKUP(A95,formulář!$BE$16:$BU$158,3,FALSE))</f>
        <v>W980_2</v>
      </c>
      <c r="G95" s="202"/>
      <c r="H95" s="202"/>
      <c r="I95" s="202"/>
      <c r="J95" s="202"/>
      <c r="K95" s="202"/>
      <c r="L95" s="35">
        <f t="shared" si="6"/>
        <v>0.21</v>
      </c>
      <c r="M95" s="36">
        <f>IF(A95="","",VLOOKUP(A95,formulář!$BE$16:$BU$158,16,FALSE))</f>
        <v>0</v>
      </c>
      <c r="N95" s="37"/>
      <c r="O95" s="38">
        <f>IF(A95="","",VLOOKUP(A95,formulář!$BE$16:$BU$158,4,FALSE))</f>
        <v>0</v>
      </c>
      <c r="P95" s="39" t="str">
        <f>IF(A95="","",VLOOKUP(A95,formulář!$BE$16:$BU$158,5,FALSE))</f>
        <v>ks</v>
      </c>
      <c r="Q95" s="40">
        <f t="shared" si="7"/>
        <v>0</v>
      </c>
      <c r="R95" s="40" t="str">
        <f t="shared" si="8"/>
        <v/>
      </c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1:30" ht="24.95" hidden="1" customHeight="1" x14ac:dyDescent="0.25">
      <c r="A96" s="154" t="s">
        <v>254</v>
      </c>
      <c r="B96" s="152" t="str">
        <f t="shared" si="5"/>
        <v/>
      </c>
      <c r="C96" s="20"/>
      <c r="D96" s="20"/>
      <c r="E96" s="20"/>
      <c r="F96" s="202" t="str">
        <f>IF(A96="","",VLOOKUP(A96,formulář!$BE$16:$BU$158,3,FALSE))</f>
        <v>PD</v>
      </c>
      <c r="G96" s="202"/>
      <c r="H96" s="202"/>
      <c r="I96" s="202"/>
      <c r="J96" s="202"/>
      <c r="K96" s="202"/>
      <c r="L96" s="35">
        <f t="shared" si="6"/>
        <v>0.21</v>
      </c>
      <c r="M96" s="36">
        <f>IF(A96="","",VLOOKUP(A96,formulář!$BE$16:$BU$158,16,FALSE))</f>
        <v>0</v>
      </c>
      <c r="N96" s="37"/>
      <c r="O96" s="38">
        <f>IF(A96="","",VLOOKUP(A96,formulář!$BE$16:$BU$158,4,FALSE))</f>
        <v>0</v>
      </c>
      <c r="P96" s="39" t="str">
        <f>IF(A96="","",VLOOKUP(A96,formulář!$BE$16:$BU$158,5,FALSE))</f>
        <v>ks</v>
      </c>
      <c r="Q96" s="40">
        <f t="shared" si="7"/>
        <v>0</v>
      </c>
      <c r="R96" s="40" t="str">
        <f t="shared" si="8"/>
        <v/>
      </c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1:30" ht="24.95" hidden="1" customHeight="1" x14ac:dyDescent="0.25">
      <c r="A97" s="154" t="s">
        <v>255</v>
      </c>
      <c r="B97" s="152" t="str">
        <f t="shared" si="5"/>
        <v/>
      </c>
      <c r="C97" s="20"/>
      <c r="D97" s="20"/>
      <c r="E97" s="20"/>
      <c r="F97" s="202" t="str">
        <f>IF(A97="","",VLOOKUP(A97,formulář!$BE$16:$BU$158,3,FALSE))</f>
        <v>W1000 ST30</v>
      </c>
      <c r="G97" s="202"/>
      <c r="H97" s="202"/>
      <c r="I97" s="202"/>
      <c r="J97" s="202"/>
      <c r="K97" s="202"/>
      <c r="L97" s="35">
        <f t="shared" si="6"/>
        <v>0.21</v>
      </c>
      <c r="M97" s="36">
        <f>IF(A97="","",VLOOKUP(A97,formulář!$BE$16:$BU$158,16,FALSE))</f>
        <v>0</v>
      </c>
      <c r="N97" s="37"/>
      <c r="O97" s="38">
        <f>IF(A97="","",VLOOKUP(A97,formulář!$BE$16:$BU$158,4,FALSE))</f>
        <v>0</v>
      </c>
      <c r="P97" s="39" t="str">
        <f>IF(A97="","",VLOOKUP(A97,formulář!$BE$16:$BU$158,5,FALSE))</f>
        <v>ks</v>
      </c>
      <c r="Q97" s="40">
        <f t="shared" si="7"/>
        <v>0</v>
      </c>
      <c r="R97" s="40" t="str">
        <f t="shared" si="8"/>
        <v/>
      </c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1:30" ht="24.95" hidden="1" customHeight="1" x14ac:dyDescent="0.25">
      <c r="A98" s="154" t="s">
        <v>256</v>
      </c>
      <c r="B98" s="152" t="str">
        <f t="shared" si="5"/>
        <v/>
      </c>
      <c r="C98" s="20"/>
      <c r="D98" s="20"/>
      <c r="E98" s="20"/>
      <c r="F98" s="202" t="str">
        <f>IF(A98="","",VLOOKUP(A98,formulář!$BE$16:$BU$158,3,FALSE))</f>
        <v>W5001</v>
      </c>
      <c r="G98" s="202"/>
      <c r="H98" s="202"/>
      <c r="I98" s="202"/>
      <c r="J98" s="202"/>
      <c r="K98" s="202"/>
      <c r="L98" s="35">
        <f t="shared" si="6"/>
        <v>0.21</v>
      </c>
      <c r="M98" s="36">
        <f>IF(A98="","",VLOOKUP(A98,formulář!$BE$16:$BU$158,16,FALSE))</f>
        <v>0</v>
      </c>
      <c r="N98" s="37"/>
      <c r="O98" s="38">
        <f>IF(A98="","",VLOOKUP(A98,formulář!$BE$16:$BU$158,4,FALSE))</f>
        <v>0</v>
      </c>
      <c r="P98" s="39" t="str">
        <f>IF(A98="","",VLOOKUP(A98,formulář!$BE$16:$BU$158,5,FALSE))</f>
        <v>ks</v>
      </c>
      <c r="Q98" s="40">
        <f t="shared" si="7"/>
        <v>0</v>
      </c>
      <c r="R98" s="40" t="str">
        <f t="shared" si="8"/>
        <v/>
      </c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 ht="24.95" hidden="1" customHeight="1" x14ac:dyDescent="0.25">
      <c r="A99" s="154" t="s">
        <v>257</v>
      </c>
      <c r="B99" s="152" t="str">
        <f t="shared" si="5"/>
        <v/>
      </c>
      <c r="C99" s="20"/>
      <c r="D99" s="20"/>
      <c r="E99" s="20"/>
      <c r="F99" s="202" t="str">
        <f>IF(A99="","",VLOOKUP(A99,formulář!$BE$16:$BU$158,3,FALSE))</f>
        <v/>
      </c>
      <c r="G99" s="202"/>
      <c r="H99" s="202"/>
      <c r="I99" s="202"/>
      <c r="J99" s="202"/>
      <c r="K99" s="202"/>
      <c r="L99" s="35" t="str">
        <f t="shared" si="6"/>
        <v/>
      </c>
      <c r="M99" s="36">
        <f>IF(A99="","",VLOOKUP(A99,formulář!$BE$16:$BU$158,16,FALSE))</f>
        <v>0</v>
      </c>
      <c r="N99" s="37"/>
      <c r="O99" s="38">
        <f>IF(A99="","",VLOOKUP(A99,formulář!$BE$16:$BU$158,4,FALSE))</f>
        <v>0</v>
      </c>
      <c r="P99" s="39" t="str">
        <f>IF(A99="","",VLOOKUP(A99,formulář!$BE$16:$BU$158,5,FALSE))</f>
        <v>ks</v>
      </c>
      <c r="Q99" s="40">
        <f t="shared" si="7"/>
        <v>0</v>
      </c>
      <c r="R99" s="40" t="str">
        <f t="shared" si="8"/>
        <v/>
      </c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ht="24.95" hidden="1" customHeight="1" x14ac:dyDescent="0.25">
      <c r="A100" s="154" t="s">
        <v>260</v>
      </c>
      <c r="B100" s="152" t="str">
        <f t="shared" si="5"/>
        <v/>
      </c>
      <c r="C100" s="20"/>
      <c r="D100" s="20"/>
      <c r="E100" s="20"/>
      <c r="F100" s="202" t="str">
        <f>IF(A100="","",VLOOKUP(A100,formulář!$BE$16:$BU$158,3,FALSE))</f>
        <v/>
      </c>
      <c r="G100" s="202"/>
      <c r="H100" s="202"/>
      <c r="I100" s="202"/>
      <c r="J100" s="202"/>
      <c r="K100" s="202"/>
      <c r="L100" s="35" t="str">
        <f t="shared" si="6"/>
        <v/>
      </c>
      <c r="M100" s="36">
        <f>IF(A100="","",VLOOKUP(A100,formulář!$BE$16:$BU$158,16,FALSE))</f>
        <v>0</v>
      </c>
      <c r="N100" s="37"/>
      <c r="O100" s="38">
        <f>IF(A100="","",VLOOKUP(A100,formulář!$BE$16:$BU$158,4,FALSE))</f>
        <v>0</v>
      </c>
      <c r="P100" s="39" t="str">
        <f>IF(A100="","",VLOOKUP(A100,formulář!$BE$16:$BU$158,5,FALSE))</f>
        <v>ks</v>
      </c>
      <c r="Q100" s="40">
        <f t="shared" si="7"/>
        <v>0</v>
      </c>
      <c r="R100" s="40" t="str">
        <f t="shared" si="8"/>
        <v/>
      </c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ht="24.95" hidden="1" customHeight="1" x14ac:dyDescent="0.25">
      <c r="A101" s="154" t="s">
        <v>261</v>
      </c>
      <c r="B101" s="152" t="str">
        <f t="shared" si="5"/>
        <v/>
      </c>
      <c r="C101" s="20"/>
      <c r="D101" s="20"/>
      <c r="E101" s="20"/>
      <c r="F101" s="202" t="str">
        <f>IF(A101="","",VLOOKUP(A101,formulář!$BE$16:$BU$158,3,FALSE))</f>
        <v/>
      </c>
      <c r="G101" s="202"/>
      <c r="H101" s="202"/>
      <c r="I101" s="202"/>
      <c r="J101" s="202"/>
      <c r="K101" s="202"/>
      <c r="L101" s="35" t="str">
        <f t="shared" si="6"/>
        <v/>
      </c>
      <c r="M101" s="36">
        <f>IF(A101="","",VLOOKUP(A101,formulář!$BE$16:$BU$158,16,FALSE))</f>
        <v>0</v>
      </c>
      <c r="N101" s="37"/>
      <c r="O101" s="38">
        <f>IF(A101="","",VLOOKUP(A101,formulář!$BE$16:$BU$158,4,FALSE))</f>
        <v>0</v>
      </c>
      <c r="P101" s="39" t="str">
        <f>IF(A101="","",VLOOKUP(A101,formulář!$BE$16:$BU$158,5,FALSE))</f>
        <v>ks</v>
      </c>
      <c r="Q101" s="40">
        <f t="shared" si="7"/>
        <v>0</v>
      </c>
      <c r="R101" s="40" t="str">
        <f t="shared" si="8"/>
        <v/>
      </c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 ht="24.95" hidden="1" customHeight="1" x14ac:dyDescent="0.25">
      <c r="A102" s="154" t="s">
        <v>262</v>
      </c>
      <c r="B102" s="152" t="str">
        <f t="shared" si="5"/>
        <v/>
      </c>
      <c r="C102" s="20"/>
      <c r="D102" s="20"/>
      <c r="E102" s="20"/>
      <c r="F102" s="202" t="str">
        <f>IF(A102="","",VLOOKUP(A102,formulář!$BE$16:$BU$158,3,FALSE))</f>
        <v/>
      </c>
      <c r="G102" s="202"/>
      <c r="H102" s="202"/>
      <c r="I102" s="202"/>
      <c r="J102" s="202"/>
      <c r="K102" s="202"/>
      <c r="L102" s="35" t="str">
        <f t="shared" si="6"/>
        <v/>
      </c>
      <c r="M102" s="36">
        <f>IF(A102="","",VLOOKUP(A102,formulář!$BE$16:$BU$158,16,FALSE))</f>
        <v>0</v>
      </c>
      <c r="N102" s="37"/>
      <c r="O102" s="38">
        <f>IF(A102="","",VLOOKUP(A102,formulář!$BE$16:$BU$158,4,FALSE))</f>
        <v>0</v>
      </c>
      <c r="P102" s="39" t="str">
        <f>IF(A102="","",VLOOKUP(A102,formulář!$BE$16:$BU$158,5,FALSE))</f>
        <v>ks</v>
      </c>
      <c r="Q102" s="40">
        <f t="shared" si="7"/>
        <v>0</v>
      </c>
      <c r="R102" s="40" t="str">
        <f t="shared" si="8"/>
        <v/>
      </c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0" ht="24.95" hidden="1" customHeight="1" x14ac:dyDescent="0.25">
      <c r="A103" s="154" t="s">
        <v>263</v>
      </c>
      <c r="B103" s="152" t="str">
        <f t="shared" si="5"/>
        <v/>
      </c>
      <c r="C103" s="20"/>
      <c r="D103" s="20"/>
      <c r="E103" s="20"/>
      <c r="F103" s="202" t="str">
        <f>IF(A103="","",VLOOKUP(A103,formulář!$BE$16:$BU$158,3,FALSE))</f>
        <v/>
      </c>
      <c r="G103" s="202"/>
      <c r="H103" s="202"/>
      <c r="I103" s="202"/>
      <c r="J103" s="202"/>
      <c r="K103" s="202"/>
      <c r="L103" s="35" t="str">
        <f t="shared" si="6"/>
        <v/>
      </c>
      <c r="M103" s="36">
        <f>IF(A103="","",VLOOKUP(A103,formulář!$BE$16:$BU$158,16,FALSE))</f>
        <v>0</v>
      </c>
      <c r="N103" s="37"/>
      <c r="O103" s="38">
        <f>IF(A103="","",VLOOKUP(A103,formulář!$BE$16:$BU$158,4,FALSE))</f>
        <v>0</v>
      </c>
      <c r="P103" s="39" t="str">
        <f>IF(A103="","",VLOOKUP(A103,formulář!$BE$16:$BU$158,5,FALSE))</f>
        <v>ks</v>
      </c>
      <c r="Q103" s="40">
        <f t="shared" si="7"/>
        <v>0</v>
      </c>
      <c r="R103" s="40" t="str">
        <f t="shared" si="8"/>
        <v/>
      </c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 ht="24.95" hidden="1" customHeight="1" x14ac:dyDescent="0.25">
      <c r="A104" s="154" t="s">
        <v>264</v>
      </c>
      <c r="B104" s="152" t="str">
        <f t="shared" si="5"/>
        <v/>
      </c>
      <c r="C104" s="20"/>
      <c r="D104" s="20"/>
      <c r="E104" s="20"/>
      <c r="F104" s="202" t="str">
        <f>IF(A104="","",VLOOKUP(A104,formulář!$BE$16:$BU$158,3,FALSE))</f>
        <v/>
      </c>
      <c r="G104" s="202"/>
      <c r="H104" s="202"/>
      <c r="I104" s="202"/>
      <c r="J104" s="202"/>
      <c r="K104" s="202"/>
      <c r="L104" s="35" t="str">
        <f t="shared" si="6"/>
        <v/>
      </c>
      <c r="M104" s="36">
        <f>IF(A104="","",VLOOKUP(A104,formulář!$BE$16:$BU$158,16,FALSE))</f>
        <v>0</v>
      </c>
      <c r="N104" s="37"/>
      <c r="O104" s="38">
        <f>IF(A104="","",VLOOKUP(A104,formulář!$BE$16:$BU$158,4,FALSE))</f>
        <v>0</v>
      </c>
      <c r="P104" s="39" t="str">
        <f>IF(A104="","",VLOOKUP(A104,formulář!$BE$16:$BU$158,5,FALSE))</f>
        <v>ks</v>
      </c>
      <c r="Q104" s="40">
        <f t="shared" si="7"/>
        <v>0</v>
      </c>
      <c r="R104" s="40" t="str">
        <f t="shared" si="8"/>
        <v/>
      </c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30" ht="24.95" hidden="1" customHeight="1" x14ac:dyDescent="0.25">
      <c r="A105" s="154" t="s">
        <v>265</v>
      </c>
      <c r="B105" s="152" t="str">
        <f t="shared" si="5"/>
        <v/>
      </c>
      <c r="C105" s="20"/>
      <c r="D105" s="20"/>
      <c r="E105" s="20"/>
      <c r="F105" s="202" t="str">
        <f>IF(A105="","",VLOOKUP(A105,formulář!$BE$16:$BU$158,3,FALSE))</f>
        <v/>
      </c>
      <c r="G105" s="202"/>
      <c r="H105" s="202"/>
      <c r="I105" s="202"/>
      <c r="J105" s="202"/>
      <c r="K105" s="202"/>
      <c r="L105" s="35" t="str">
        <f t="shared" si="6"/>
        <v/>
      </c>
      <c r="M105" s="36">
        <f>IF(A105="","",VLOOKUP(A105,formulář!$BE$16:$BU$158,16,FALSE))</f>
        <v>0</v>
      </c>
      <c r="N105" s="37"/>
      <c r="O105" s="38">
        <f>IF(A105="","",VLOOKUP(A105,formulář!$BE$16:$BU$158,4,FALSE))</f>
        <v>0</v>
      </c>
      <c r="P105" s="39" t="str">
        <f>IF(A105="","",VLOOKUP(A105,formulář!$BE$16:$BU$158,5,FALSE))</f>
        <v>ks</v>
      </c>
      <c r="Q105" s="40">
        <f t="shared" si="7"/>
        <v>0</v>
      </c>
      <c r="R105" s="40" t="str">
        <f t="shared" si="8"/>
        <v/>
      </c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ht="24.95" hidden="1" customHeight="1" x14ac:dyDescent="0.25">
      <c r="A106" s="154" t="s">
        <v>266</v>
      </c>
      <c r="B106" s="152" t="str">
        <f t="shared" si="5"/>
        <v/>
      </c>
      <c r="C106" s="20"/>
      <c r="D106" s="20"/>
      <c r="E106" s="20"/>
      <c r="F106" s="202" t="str">
        <f>IF(A106="","",VLOOKUP(A106,formulář!$BE$16:$BU$158,3,FALSE))</f>
        <v/>
      </c>
      <c r="G106" s="202"/>
      <c r="H106" s="202"/>
      <c r="I106" s="202"/>
      <c r="J106" s="202"/>
      <c r="K106" s="202"/>
      <c r="L106" s="35" t="str">
        <f t="shared" si="6"/>
        <v/>
      </c>
      <c r="M106" s="36">
        <f>IF(A106="","",VLOOKUP(A106,formulář!$BE$16:$BU$158,16,FALSE))</f>
        <v>0</v>
      </c>
      <c r="N106" s="37"/>
      <c r="O106" s="38">
        <f>IF(A106="","",VLOOKUP(A106,formulář!$BE$16:$BU$158,4,FALSE))</f>
        <v>0</v>
      </c>
      <c r="P106" s="39" t="str">
        <f>IF(A106="","",VLOOKUP(A106,formulář!$BE$16:$BU$158,5,FALSE))</f>
        <v>ks</v>
      </c>
      <c r="Q106" s="40">
        <f t="shared" si="7"/>
        <v>0</v>
      </c>
      <c r="R106" s="40" t="str">
        <f t="shared" si="8"/>
        <v/>
      </c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1:30" ht="24.95" hidden="1" customHeight="1" x14ac:dyDescent="0.25">
      <c r="A107" s="154" t="s">
        <v>267</v>
      </c>
      <c r="B107" s="152" t="str">
        <f t="shared" si="5"/>
        <v/>
      </c>
      <c r="C107" s="20"/>
      <c r="D107" s="20"/>
      <c r="E107" s="20"/>
      <c r="F107" s="202" t="str">
        <f>IF(A107="","",VLOOKUP(A107,formulář!$BE$16:$BU$158,3,FALSE))</f>
        <v/>
      </c>
      <c r="G107" s="202"/>
      <c r="H107" s="202"/>
      <c r="I107" s="202"/>
      <c r="J107" s="202"/>
      <c r="K107" s="202"/>
      <c r="L107" s="35" t="str">
        <f t="shared" si="6"/>
        <v/>
      </c>
      <c r="M107" s="36">
        <f>IF(A107="","",VLOOKUP(A107,formulář!$BE$16:$BU$158,16,FALSE))</f>
        <v>0</v>
      </c>
      <c r="N107" s="37"/>
      <c r="O107" s="38">
        <f>IF(A107="","",VLOOKUP(A107,formulář!$BE$16:$BU$158,4,FALSE))</f>
        <v>0</v>
      </c>
      <c r="P107" s="39" t="str">
        <f>IF(A107="","",VLOOKUP(A107,formulář!$BE$16:$BU$158,5,FALSE))</f>
        <v>ks</v>
      </c>
      <c r="Q107" s="40">
        <f t="shared" si="7"/>
        <v>0</v>
      </c>
      <c r="R107" s="40" t="str">
        <f t="shared" si="8"/>
        <v/>
      </c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1:30" ht="24.95" hidden="1" customHeight="1" x14ac:dyDescent="0.25">
      <c r="A108" s="154" t="s">
        <v>268</v>
      </c>
      <c r="B108" s="152" t="str">
        <f t="shared" si="5"/>
        <v/>
      </c>
      <c r="C108" s="20"/>
      <c r="D108" s="20"/>
      <c r="E108" s="20"/>
      <c r="F108" s="202" t="str">
        <f>IF(A108="","",VLOOKUP(A108,formulář!$BE$16:$BU$158,3,FALSE))</f>
        <v/>
      </c>
      <c r="G108" s="202"/>
      <c r="H108" s="202"/>
      <c r="I108" s="202"/>
      <c r="J108" s="202"/>
      <c r="K108" s="202"/>
      <c r="L108" s="35" t="str">
        <f t="shared" si="6"/>
        <v/>
      </c>
      <c r="M108" s="36">
        <f>IF(A108="","",VLOOKUP(A108,formulář!$BE$16:$BU$158,16,FALSE))</f>
        <v>0</v>
      </c>
      <c r="N108" s="37"/>
      <c r="O108" s="38">
        <f>IF(A108="","",VLOOKUP(A108,formulář!$BE$16:$BU$158,4,FALSE))</f>
        <v>0</v>
      </c>
      <c r="P108" s="39" t="str">
        <f>IF(A108="","",VLOOKUP(A108,formulář!$BE$16:$BU$158,5,FALSE))</f>
        <v>ks</v>
      </c>
      <c r="Q108" s="40">
        <f t="shared" si="7"/>
        <v>0</v>
      </c>
      <c r="R108" s="40" t="str">
        <f t="shared" si="8"/>
        <v/>
      </c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1:30" ht="24.95" hidden="1" customHeight="1" x14ac:dyDescent="0.25">
      <c r="A109" s="154" t="s">
        <v>293</v>
      </c>
      <c r="B109" s="152" t="str">
        <f t="shared" si="5"/>
        <v/>
      </c>
      <c r="C109" s="20"/>
      <c r="D109" s="20"/>
      <c r="E109" s="20"/>
      <c r="F109" s="202" t="str">
        <f>IF(A109="","",VLOOKUP(A109,formulář!$BE$16:$BU$158,3,FALSE))</f>
        <v/>
      </c>
      <c r="G109" s="202"/>
      <c r="H109" s="202"/>
      <c r="I109" s="202"/>
      <c r="J109" s="202"/>
      <c r="K109" s="202"/>
      <c r="L109" s="35" t="str">
        <f t="shared" si="6"/>
        <v/>
      </c>
      <c r="M109" s="36">
        <f>IF(A109="","",VLOOKUP(A109,formulář!$BE$16:$BU$158,16,FALSE))</f>
        <v>0</v>
      </c>
      <c r="N109" s="37"/>
      <c r="O109" s="38">
        <f>IF(A109="","",VLOOKUP(A109,formulář!$BE$16:$BU$158,4,FALSE))</f>
        <v>0</v>
      </c>
      <c r="P109" s="39" t="str">
        <f>IF(A109="","",VLOOKUP(A109,formulář!$BE$16:$BU$158,5,FALSE))</f>
        <v>ks</v>
      </c>
      <c r="Q109" s="40">
        <f t="shared" si="7"/>
        <v>0</v>
      </c>
      <c r="R109" s="40" t="str">
        <f t="shared" si="8"/>
        <v/>
      </c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1:30" ht="24.95" hidden="1" customHeight="1" x14ac:dyDescent="0.25">
      <c r="A110" s="154" t="s">
        <v>294</v>
      </c>
      <c r="B110" s="152" t="str">
        <f t="shared" si="5"/>
        <v/>
      </c>
      <c r="C110" s="20"/>
      <c r="D110" s="20"/>
      <c r="E110" s="20"/>
      <c r="F110" s="202" t="str">
        <f>IF(A110="","",VLOOKUP(A110,formulář!$BE$16:$BU$158,3,FALSE))</f>
        <v/>
      </c>
      <c r="G110" s="202"/>
      <c r="H110" s="202"/>
      <c r="I110" s="202"/>
      <c r="J110" s="202"/>
      <c r="K110" s="202"/>
      <c r="L110" s="35" t="str">
        <f t="shared" si="6"/>
        <v/>
      </c>
      <c r="M110" s="36">
        <f>IF(A110="","",VLOOKUP(A110,formulář!$BE$16:$BU$158,16,FALSE))</f>
        <v>0</v>
      </c>
      <c r="N110" s="37"/>
      <c r="O110" s="38">
        <f>IF(A110="","",VLOOKUP(A110,formulář!$BE$16:$BU$158,4,FALSE))</f>
        <v>0</v>
      </c>
      <c r="P110" s="39" t="str">
        <f>IF(A110="","",VLOOKUP(A110,formulář!$BE$16:$BU$158,5,FALSE))</f>
        <v>ks</v>
      </c>
      <c r="Q110" s="40">
        <f t="shared" si="7"/>
        <v>0</v>
      </c>
      <c r="R110" s="40" t="str">
        <f t="shared" si="8"/>
        <v/>
      </c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ht="24.95" hidden="1" customHeight="1" x14ac:dyDescent="0.25">
      <c r="A111" s="154" t="s">
        <v>295</v>
      </c>
      <c r="B111" s="152" t="str">
        <f t="shared" si="5"/>
        <v/>
      </c>
      <c r="C111" s="20"/>
      <c r="D111" s="20"/>
      <c r="E111" s="20"/>
      <c r="F111" s="202" t="str">
        <f>IF(A111="","",VLOOKUP(A111,formulář!$BE$16:$BU$158,3,FALSE))</f>
        <v/>
      </c>
      <c r="G111" s="202"/>
      <c r="H111" s="202"/>
      <c r="I111" s="202"/>
      <c r="J111" s="202"/>
      <c r="K111" s="202"/>
      <c r="L111" s="35" t="str">
        <f t="shared" si="6"/>
        <v/>
      </c>
      <c r="M111" s="36">
        <f>IF(A111="","",VLOOKUP(A111,formulář!$BE$16:$BU$158,16,FALSE))</f>
        <v>0</v>
      </c>
      <c r="N111" s="37"/>
      <c r="O111" s="38">
        <f>IF(A111="","",VLOOKUP(A111,formulář!$BE$16:$BU$158,4,FALSE))</f>
        <v>0</v>
      </c>
      <c r="P111" s="39" t="str">
        <f>IF(A111="","",VLOOKUP(A111,formulář!$BE$16:$BU$158,5,FALSE))</f>
        <v>ks</v>
      </c>
      <c r="Q111" s="40">
        <f t="shared" si="7"/>
        <v>0</v>
      </c>
      <c r="R111" s="40" t="str">
        <f t="shared" si="8"/>
        <v/>
      </c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 ht="24.95" hidden="1" customHeight="1" x14ac:dyDescent="0.25">
      <c r="A112" s="154" t="s">
        <v>296</v>
      </c>
      <c r="B112" s="152" t="str">
        <f t="shared" si="5"/>
        <v/>
      </c>
      <c r="C112" s="20"/>
      <c r="D112" s="20"/>
      <c r="E112" s="20"/>
      <c r="F112" s="202" t="str">
        <f>IF(A112="","",VLOOKUP(A112,formulář!$BE$16:$BU$158,3,FALSE))</f>
        <v/>
      </c>
      <c r="G112" s="202"/>
      <c r="H112" s="202"/>
      <c r="I112" s="202"/>
      <c r="J112" s="202"/>
      <c r="K112" s="202"/>
      <c r="L112" s="35" t="str">
        <f t="shared" si="6"/>
        <v/>
      </c>
      <c r="M112" s="36">
        <f>IF(A112="","",VLOOKUP(A112,formulář!$BE$16:$BU$158,16,FALSE))</f>
        <v>0</v>
      </c>
      <c r="N112" s="37"/>
      <c r="O112" s="38">
        <f>IF(A112="","",VLOOKUP(A112,formulář!$BE$16:$BU$158,4,FALSE))</f>
        <v>0</v>
      </c>
      <c r="P112" s="39" t="str">
        <f>IF(A112="","",VLOOKUP(A112,formulář!$BE$16:$BU$158,5,FALSE))</f>
        <v>ks</v>
      </c>
      <c r="Q112" s="40">
        <f t="shared" si="7"/>
        <v>0</v>
      </c>
      <c r="R112" s="40" t="str">
        <f t="shared" si="8"/>
        <v/>
      </c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1:30" ht="24.95" customHeight="1" x14ac:dyDescent="0.25">
      <c r="A113" s="154" t="s">
        <v>275</v>
      </c>
      <c r="B113" s="152" t="str">
        <f t="shared" si="5"/>
        <v>X</v>
      </c>
      <c r="C113" s="20"/>
      <c r="D113" s="20"/>
      <c r="E113" s="20"/>
      <c r="F113" s="202">
        <f>IF(A113="","",VLOOKUP(A113,formulář!$BE$16:$BU$158,3,FALSE))</f>
        <v>10980</v>
      </c>
      <c r="G113" s="202"/>
      <c r="H113" s="202"/>
      <c r="I113" s="202"/>
      <c r="J113" s="202"/>
      <c r="K113" s="202"/>
      <c r="L113" s="35">
        <f t="shared" si="6"/>
        <v>0.21</v>
      </c>
      <c r="M113" s="36">
        <f>IF(A113="","",VLOOKUP(A113,formulář!$BE$16:$BU$158,16,FALSE))</f>
        <v>0</v>
      </c>
      <c r="N113" s="37"/>
      <c r="O113" s="38">
        <f>IF(A113="","",VLOOKUP(A113,formulář!$BE$16:$BU$158,4,FALSE))</f>
        <v>20.185200000000002</v>
      </c>
      <c r="P113" s="39" t="str">
        <f>IF(A113="","",VLOOKUP(A113,formulář!$BE$16:$BU$158,5,FALSE))</f>
        <v>bm</v>
      </c>
      <c r="Q113" s="40">
        <f t="shared" si="7"/>
        <v>0</v>
      </c>
      <c r="R113" s="40">
        <f t="shared" si="8"/>
        <v>0</v>
      </c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ht="24.95" customHeight="1" x14ac:dyDescent="0.25">
      <c r="A114" s="154" t="s">
        <v>276</v>
      </c>
      <c r="B114" s="152" t="str">
        <f t="shared" si="5"/>
        <v>X</v>
      </c>
      <c r="C114" s="20"/>
      <c r="D114" s="20"/>
      <c r="E114" s="20"/>
      <c r="F114" s="202">
        <f>IF(A114="","",VLOOKUP(A114,formulář!$BE$16:$BU$158,3,FALSE))</f>
        <v>10100</v>
      </c>
      <c r="G114" s="202"/>
      <c r="H114" s="202"/>
      <c r="I114" s="202"/>
      <c r="J114" s="202"/>
      <c r="K114" s="202"/>
      <c r="L114" s="35">
        <f t="shared" si="6"/>
        <v>0.21</v>
      </c>
      <c r="M114" s="36">
        <f>IF(A114="","",VLOOKUP(A114,formulář!$BE$16:$BU$158,16,FALSE))</f>
        <v>0</v>
      </c>
      <c r="N114" s="37"/>
      <c r="O114" s="38">
        <f>IF(A114="","",VLOOKUP(A114,formulář!$BE$16:$BU$158,4,FALSE))</f>
        <v>19.284300000000002</v>
      </c>
      <c r="P114" s="39" t="str">
        <f>IF(A114="","",VLOOKUP(A114,formulář!$BE$16:$BU$158,5,FALSE))</f>
        <v>bm</v>
      </c>
      <c r="Q114" s="40">
        <f t="shared" si="7"/>
        <v>0</v>
      </c>
      <c r="R114" s="40">
        <f t="shared" si="8"/>
        <v>0</v>
      </c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1:30" ht="24.95" customHeight="1" x14ac:dyDescent="0.25">
      <c r="A115" s="154" t="s">
        <v>277</v>
      </c>
      <c r="B115" s="152" t="str">
        <f t="shared" si="5"/>
        <v>X</v>
      </c>
      <c r="C115" s="20"/>
      <c r="D115" s="20"/>
      <c r="E115" s="20"/>
      <c r="F115" s="202" t="str">
        <f>IF(A115="","",VLOOKUP(A115,formulář!$BE$16:$BU$158,3,FALSE))</f>
        <v>1980_2</v>
      </c>
      <c r="G115" s="202"/>
      <c r="H115" s="202"/>
      <c r="I115" s="202"/>
      <c r="J115" s="202"/>
      <c r="K115" s="202"/>
      <c r="L115" s="35">
        <f t="shared" si="6"/>
        <v>0.21</v>
      </c>
      <c r="M115" s="36">
        <f>IF(A115="","",VLOOKUP(A115,formulář!$BE$16:$BU$158,16,FALSE))</f>
        <v>0</v>
      </c>
      <c r="N115" s="37"/>
      <c r="O115" s="38">
        <f>IF(A115="","",VLOOKUP(A115,formulář!$BE$16:$BU$158,4,FALSE))</f>
        <v>3.36</v>
      </c>
      <c r="P115" s="39" t="str">
        <f>IF(A115="","",VLOOKUP(A115,formulář!$BE$16:$BU$158,5,FALSE))</f>
        <v>bm</v>
      </c>
      <c r="Q115" s="40">
        <f t="shared" si="7"/>
        <v>0</v>
      </c>
      <c r="R115" s="40">
        <f t="shared" si="8"/>
        <v>0</v>
      </c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1:30" ht="24.95" hidden="1" customHeight="1" x14ac:dyDescent="0.25">
      <c r="A116" s="154" t="s">
        <v>278</v>
      </c>
      <c r="B116" s="152" t="str">
        <f t="shared" si="5"/>
        <v/>
      </c>
      <c r="C116" s="20"/>
      <c r="D116" s="20"/>
      <c r="E116" s="20"/>
      <c r="F116" s="202">
        <f>IF(A116="","",VLOOKUP(A116,formulář!$BE$16:$BU$158,3,FALSE))</f>
        <v>0</v>
      </c>
      <c r="G116" s="202"/>
      <c r="H116" s="202"/>
      <c r="I116" s="202"/>
      <c r="J116" s="202"/>
      <c r="K116" s="202"/>
      <c r="L116" s="35">
        <f t="shared" si="6"/>
        <v>0.21</v>
      </c>
      <c r="M116" s="36">
        <f>IF(A116="","",VLOOKUP(A116,formulář!$BE$16:$BU$158,16,FALSE))</f>
        <v>0</v>
      </c>
      <c r="N116" s="37"/>
      <c r="O116" s="38">
        <f>IF(A116="","",VLOOKUP(A116,formulář!$BE$16:$BU$158,4,FALSE))</f>
        <v>0</v>
      </c>
      <c r="P116" s="39" t="str">
        <f>IF(A116="","",VLOOKUP(A116,formulář!$BE$16:$BU$158,5,FALSE))</f>
        <v>bm</v>
      </c>
      <c r="Q116" s="40">
        <f t="shared" si="7"/>
        <v>0</v>
      </c>
      <c r="R116" s="40" t="str">
        <f t="shared" si="8"/>
        <v/>
      </c>
      <c r="S116" s="20"/>
      <c r="T116" s="203"/>
      <c r="U116" s="203"/>
      <c r="V116" s="203"/>
      <c r="W116" s="20"/>
      <c r="X116" s="20"/>
      <c r="Y116" s="20"/>
      <c r="Z116" s="20"/>
      <c r="AA116" s="20"/>
      <c r="AB116" s="20"/>
      <c r="AC116" s="20"/>
      <c r="AD116" s="20"/>
    </row>
    <row r="117" spans="1:30" ht="24.95" hidden="1" customHeight="1" x14ac:dyDescent="0.25">
      <c r="A117" s="154" t="s">
        <v>279</v>
      </c>
      <c r="B117" s="152" t="str">
        <f t="shared" si="5"/>
        <v/>
      </c>
      <c r="C117" s="20"/>
      <c r="D117" s="20"/>
      <c r="E117" s="20"/>
      <c r="F117" s="202">
        <f>IF(A117="","",VLOOKUP(A117,formulář!$BE$16:$BU$158,3,FALSE))</f>
        <v>0</v>
      </c>
      <c r="G117" s="202"/>
      <c r="H117" s="202"/>
      <c r="I117" s="202"/>
      <c r="J117" s="202"/>
      <c r="K117" s="202"/>
      <c r="L117" s="35">
        <f t="shared" si="6"/>
        <v>0.21</v>
      </c>
      <c r="M117" s="36">
        <f>IF(A117="","",VLOOKUP(A117,formulář!$BE$16:$BU$158,16,FALSE))</f>
        <v>0</v>
      </c>
      <c r="N117" s="37"/>
      <c r="O117" s="38">
        <f>IF(A117="","",VLOOKUP(A117,formulář!$BE$16:$BU$158,4,FALSE))</f>
        <v>0</v>
      </c>
      <c r="P117" s="39" t="str">
        <f>IF(A117="","",VLOOKUP(A117,formulář!$BE$16:$BU$158,5,FALSE))</f>
        <v>bm</v>
      </c>
      <c r="Q117" s="40">
        <f t="shared" si="7"/>
        <v>0</v>
      </c>
      <c r="R117" s="40" t="str">
        <f t="shared" si="8"/>
        <v/>
      </c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1:30" ht="24.95" hidden="1" customHeight="1" x14ac:dyDescent="0.25">
      <c r="A118" s="154" t="s">
        <v>280</v>
      </c>
      <c r="B118" s="152" t="str">
        <f t="shared" si="5"/>
        <v/>
      </c>
      <c r="C118" s="20"/>
      <c r="D118" s="20"/>
      <c r="E118" s="20"/>
      <c r="F118" s="202">
        <f>IF(A118="","",VLOOKUP(A118,formulář!$BE$16:$BU$158,3,FALSE))</f>
        <v>0</v>
      </c>
      <c r="G118" s="202"/>
      <c r="H118" s="202"/>
      <c r="I118" s="202"/>
      <c r="J118" s="202"/>
      <c r="K118" s="202"/>
      <c r="L118" s="35">
        <f t="shared" si="6"/>
        <v>0.21</v>
      </c>
      <c r="M118" s="36">
        <f>IF(A118="","",VLOOKUP(A118,formulář!$BE$16:$BU$158,16,FALSE))</f>
        <v>0</v>
      </c>
      <c r="N118" s="37"/>
      <c r="O118" s="38">
        <f>IF(A118="","",VLOOKUP(A118,formulář!$BE$16:$BU$158,4,FALSE))</f>
        <v>0</v>
      </c>
      <c r="P118" s="39" t="str">
        <f>IF(A118="","",VLOOKUP(A118,formulář!$BE$16:$BU$158,5,FALSE))</f>
        <v>bm</v>
      </c>
      <c r="Q118" s="40">
        <f t="shared" si="7"/>
        <v>0</v>
      </c>
      <c r="R118" s="40" t="str">
        <f t="shared" si="8"/>
        <v/>
      </c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1:30" ht="24.95" hidden="1" customHeight="1" x14ac:dyDescent="0.25">
      <c r="A119" s="154" t="s">
        <v>281</v>
      </c>
      <c r="B119" s="152" t="str">
        <f t="shared" si="5"/>
        <v/>
      </c>
      <c r="C119" s="20"/>
      <c r="D119" s="20"/>
      <c r="E119" s="20"/>
      <c r="F119" s="202">
        <f>IF(A119="","",VLOOKUP(A119,formulář!$BE$16:$BU$158,3,FALSE))</f>
        <v>0</v>
      </c>
      <c r="G119" s="202"/>
      <c r="H119" s="202"/>
      <c r="I119" s="202"/>
      <c r="J119" s="202"/>
      <c r="K119" s="202"/>
      <c r="L119" s="35">
        <f t="shared" si="6"/>
        <v>0.21</v>
      </c>
      <c r="M119" s="36">
        <f>IF(A119="","",VLOOKUP(A119,formulář!$BE$16:$BU$158,16,FALSE))</f>
        <v>0</v>
      </c>
      <c r="N119" s="37"/>
      <c r="O119" s="38">
        <f>IF(A119="","",VLOOKUP(A119,formulář!$BE$16:$BU$158,4,FALSE))</f>
        <v>0</v>
      </c>
      <c r="P119" s="39" t="str">
        <f>IF(A119="","",VLOOKUP(A119,formulář!$BE$16:$BU$158,5,FALSE))</f>
        <v>bm</v>
      </c>
      <c r="Q119" s="40">
        <f t="shared" si="7"/>
        <v>0</v>
      </c>
      <c r="R119" s="40" t="str">
        <f t="shared" si="8"/>
        <v/>
      </c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ht="24.95" hidden="1" customHeight="1" x14ac:dyDescent="0.25">
      <c r="A120" s="154" t="s">
        <v>282</v>
      </c>
      <c r="B120" s="152" t="str">
        <f t="shared" si="5"/>
        <v/>
      </c>
      <c r="C120" s="20"/>
      <c r="D120" s="20"/>
      <c r="E120" s="20"/>
      <c r="F120" s="202">
        <f>IF(A120="","",VLOOKUP(A120,formulář!$BE$16:$BU$158,3,FALSE))</f>
        <v>0</v>
      </c>
      <c r="G120" s="202"/>
      <c r="H120" s="202"/>
      <c r="I120" s="202"/>
      <c r="J120" s="202"/>
      <c r="K120" s="202"/>
      <c r="L120" s="35">
        <f t="shared" si="6"/>
        <v>0.21</v>
      </c>
      <c r="M120" s="36">
        <f>IF(A120="","",VLOOKUP(A120,formulář!$BE$16:$BU$158,16,FALSE))</f>
        <v>0</v>
      </c>
      <c r="N120" s="37"/>
      <c r="O120" s="38">
        <f>IF(A120="","",VLOOKUP(A120,formulář!$BE$16:$BU$158,4,FALSE))</f>
        <v>0</v>
      </c>
      <c r="P120" s="39" t="str">
        <f>IF(A120="","",VLOOKUP(A120,formulář!$BE$16:$BU$158,5,FALSE))</f>
        <v>bm</v>
      </c>
      <c r="Q120" s="40">
        <f t="shared" si="7"/>
        <v>0</v>
      </c>
      <c r="R120" s="40" t="str">
        <f t="shared" si="8"/>
        <v/>
      </c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1:30" ht="24.95" hidden="1" customHeight="1" x14ac:dyDescent="0.25">
      <c r="A121" s="154" t="s">
        <v>283</v>
      </c>
      <c r="B121" s="152" t="str">
        <f t="shared" si="5"/>
        <v/>
      </c>
      <c r="C121" s="20"/>
      <c r="D121" s="20"/>
      <c r="E121" s="20"/>
      <c r="F121" s="202">
        <f>IF(A121="","",VLOOKUP(A121,formulář!$BE$16:$BU$158,3,FALSE))</f>
        <v>0</v>
      </c>
      <c r="G121" s="202"/>
      <c r="H121" s="202"/>
      <c r="I121" s="202"/>
      <c r="J121" s="202"/>
      <c r="K121" s="202"/>
      <c r="L121" s="35">
        <f t="shared" si="6"/>
        <v>0.21</v>
      </c>
      <c r="M121" s="36">
        <f>IF(A121="","",VLOOKUP(A121,formulář!$BE$16:$BU$158,16,FALSE))</f>
        <v>0</v>
      </c>
      <c r="N121" s="37"/>
      <c r="O121" s="38">
        <f>IF(A121="","",VLOOKUP(A121,formulář!$BE$16:$BU$158,4,FALSE))</f>
        <v>0</v>
      </c>
      <c r="P121" s="39" t="str">
        <f>IF(A121="","",VLOOKUP(A121,formulář!$BE$16:$BU$158,5,FALSE))</f>
        <v>bm</v>
      </c>
      <c r="Q121" s="40">
        <f t="shared" si="7"/>
        <v>0</v>
      </c>
      <c r="R121" s="40" t="str">
        <f t="shared" si="8"/>
        <v/>
      </c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1:30" ht="24.95" hidden="1" customHeight="1" x14ac:dyDescent="0.25">
      <c r="A122" s="154" t="s">
        <v>284</v>
      </c>
      <c r="B122" s="152" t="str">
        <f t="shared" si="5"/>
        <v/>
      </c>
      <c r="C122" s="20"/>
      <c r="D122" s="20"/>
      <c r="E122" s="20"/>
      <c r="F122" s="202">
        <f>IF(A122="","",VLOOKUP(A122,formulář!$BE$16:$BU$158,3,FALSE))</f>
        <v>0</v>
      </c>
      <c r="G122" s="202"/>
      <c r="H122" s="202"/>
      <c r="I122" s="202"/>
      <c r="J122" s="202"/>
      <c r="K122" s="202"/>
      <c r="L122" s="35">
        <f t="shared" si="6"/>
        <v>0.21</v>
      </c>
      <c r="M122" s="36">
        <f>IF(A122="","",VLOOKUP(A122,formulář!$BE$16:$BU$158,16,FALSE))</f>
        <v>0</v>
      </c>
      <c r="N122" s="37"/>
      <c r="O122" s="38">
        <f>IF(A122="","",VLOOKUP(A122,formulář!$BE$16:$BU$158,4,FALSE))</f>
        <v>0</v>
      </c>
      <c r="P122" s="39" t="str">
        <f>IF(A122="","",VLOOKUP(A122,formulář!$BE$16:$BU$158,5,FALSE))</f>
        <v>bm</v>
      </c>
      <c r="Q122" s="40">
        <f t="shared" si="7"/>
        <v>0</v>
      </c>
      <c r="R122" s="40" t="str">
        <f t="shared" si="8"/>
        <v/>
      </c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1:30" ht="24.95" hidden="1" customHeight="1" x14ac:dyDescent="0.25">
      <c r="A123" s="154" t="s">
        <v>285</v>
      </c>
      <c r="B123" s="152" t="str">
        <f t="shared" si="5"/>
        <v/>
      </c>
      <c r="C123" s="20"/>
      <c r="D123" s="20"/>
      <c r="E123" s="20"/>
      <c r="F123" s="202">
        <f>IF(A123="","",VLOOKUP(A123,formulář!$BE$16:$BU$158,3,FALSE))</f>
        <v>0</v>
      </c>
      <c r="G123" s="202"/>
      <c r="H123" s="202"/>
      <c r="I123" s="202"/>
      <c r="J123" s="202"/>
      <c r="K123" s="202"/>
      <c r="L123" s="35">
        <f t="shared" si="6"/>
        <v>0.21</v>
      </c>
      <c r="M123" s="36">
        <f>IF(A123="","",VLOOKUP(A123,formulář!$BE$16:$BU$158,16,FALSE))</f>
        <v>0</v>
      </c>
      <c r="N123" s="37"/>
      <c r="O123" s="38">
        <f>IF(A123="","",VLOOKUP(A123,formulář!$BE$16:$BU$158,4,FALSE))</f>
        <v>0</v>
      </c>
      <c r="P123" s="39" t="str">
        <f>IF(A123="","",VLOOKUP(A123,formulář!$BE$16:$BU$158,5,FALSE))</f>
        <v>bm</v>
      </c>
      <c r="Q123" s="40">
        <f t="shared" si="7"/>
        <v>0</v>
      </c>
      <c r="R123" s="40" t="str">
        <f t="shared" si="8"/>
        <v/>
      </c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1:30" ht="24.95" hidden="1" customHeight="1" x14ac:dyDescent="0.25">
      <c r="A124" s="154" t="s">
        <v>286</v>
      </c>
      <c r="B124" s="152" t="str">
        <f t="shared" si="5"/>
        <v/>
      </c>
      <c r="C124" s="20"/>
      <c r="D124" s="20"/>
      <c r="E124" s="20"/>
      <c r="F124" s="202">
        <f>IF(A124="","",VLOOKUP(A124,formulář!$BE$16:$BU$158,3,FALSE))</f>
        <v>0</v>
      </c>
      <c r="G124" s="202"/>
      <c r="H124" s="202"/>
      <c r="I124" s="202"/>
      <c r="J124" s="202"/>
      <c r="K124" s="202"/>
      <c r="L124" s="35">
        <f t="shared" si="6"/>
        <v>0.21</v>
      </c>
      <c r="M124" s="36">
        <f>IF(A124="","",VLOOKUP(A124,formulář!$BE$16:$BU$158,16,FALSE))</f>
        <v>0</v>
      </c>
      <c r="N124" s="37"/>
      <c r="O124" s="38">
        <f>IF(A124="","",VLOOKUP(A124,formulář!$BE$16:$BU$158,4,FALSE))</f>
        <v>0</v>
      </c>
      <c r="P124" s="39" t="str">
        <f>IF(A124="","",VLOOKUP(A124,formulář!$BE$16:$BU$158,5,FALSE))</f>
        <v>bm</v>
      </c>
      <c r="Q124" s="40">
        <f t="shared" si="7"/>
        <v>0</v>
      </c>
      <c r="R124" s="40" t="str">
        <f t="shared" si="8"/>
        <v/>
      </c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1:30" ht="24.95" hidden="1" customHeight="1" x14ac:dyDescent="0.25">
      <c r="A125" s="154" t="s">
        <v>287</v>
      </c>
      <c r="B125" s="152" t="str">
        <f t="shared" si="5"/>
        <v/>
      </c>
      <c r="C125" s="20"/>
      <c r="D125" s="20"/>
      <c r="E125" s="20"/>
      <c r="F125" s="202">
        <f>IF(A125="","",VLOOKUP(A125,formulář!$BE$16:$BU$158,3,FALSE))</f>
        <v>0</v>
      </c>
      <c r="G125" s="202"/>
      <c r="H125" s="202"/>
      <c r="I125" s="202"/>
      <c r="J125" s="202"/>
      <c r="K125" s="202"/>
      <c r="L125" s="35">
        <f t="shared" si="6"/>
        <v>0.21</v>
      </c>
      <c r="M125" s="36">
        <f>IF(A125="","",VLOOKUP(A125,formulář!$BE$16:$BU$158,16,FALSE))</f>
        <v>0</v>
      </c>
      <c r="N125" s="37"/>
      <c r="O125" s="38">
        <f>IF(A125="","",VLOOKUP(A125,formulář!$BE$16:$BU$158,4,FALSE))</f>
        <v>0</v>
      </c>
      <c r="P125" s="39" t="str">
        <f>IF(A125="","",VLOOKUP(A125,formulář!$BE$16:$BU$158,5,FALSE))</f>
        <v>bm</v>
      </c>
      <c r="Q125" s="40">
        <f t="shared" si="7"/>
        <v>0</v>
      </c>
      <c r="R125" s="40" t="str">
        <f t="shared" si="8"/>
        <v/>
      </c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1:30" ht="24.95" hidden="1" customHeight="1" x14ac:dyDescent="0.25">
      <c r="A126" s="154" t="s">
        <v>288</v>
      </c>
      <c r="B126" s="152" t="str">
        <f t="shared" si="5"/>
        <v/>
      </c>
      <c r="C126" s="20"/>
      <c r="D126" s="20"/>
      <c r="E126" s="20"/>
      <c r="F126" s="202">
        <f>IF(A126="","",VLOOKUP(A126,formulář!$BE$16:$BU$158,3,FALSE))</f>
        <v>0</v>
      </c>
      <c r="G126" s="202"/>
      <c r="H126" s="202"/>
      <c r="I126" s="202"/>
      <c r="J126" s="202"/>
      <c r="K126" s="202"/>
      <c r="L126" s="35">
        <f t="shared" si="6"/>
        <v>0.21</v>
      </c>
      <c r="M126" s="36">
        <f>IF(A126="","",VLOOKUP(A126,formulář!$BE$16:$BU$158,16,FALSE))</f>
        <v>0</v>
      </c>
      <c r="N126" s="37"/>
      <c r="O126" s="38">
        <f>IF(A126="","",VLOOKUP(A126,formulář!$BE$16:$BU$158,4,FALSE))</f>
        <v>0</v>
      </c>
      <c r="P126" s="39" t="str">
        <f>IF(A126="","",VLOOKUP(A126,formulář!$BE$16:$BU$158,5,FALSE))</f>
        <v>bm</v>
      </c>
      <c r="Q126" s="40">
        <f t="shared" si="7"/>
        <v>0</v>
      </c>
      <c r="R126" s="40" t="str">
        <f t="shared" si="8"/>
        <v/>
      </c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ht="24.95" hidden="1" customHeight="1" x14ac:dyDescent="0.25">
      <c r="A127" s="154" t="s">
        <v>289</v>
      </c>
      <c r="B127" s="152" t="str">
        <f t="shared" si="5"/>
        <v/>
      </c>
      <c r="C127" s="20"/>
      <c r="D127" s="20"/>
      <c r="E127" s="20"/>
      <c r="F127" s="202">
        <f>IF(A127="","",VLOOKUP(A127,formulář!$BE$16:$BU$158,3,FALSE))</f>
        <v>0</v>
      </c>
      <c r="G127" s="202"/>
      <c r="H127" s="202"/>
      <c r="I127" s="202"/>
      <c r="J127" s="202"/>
      <c r="K127" s="202"/>
      <c r="L127" s="35">
        <f t="shared" si="6"/>
        <v>0.21</v>
      </c>
      <c r="M127" s="36">
        <f>IF(A127="","",VLOOKUP(A127,formulář!$BE$16:$BU$158,16,FALSE))</f>
        <v>0</v>
      </c>
      <c r="N127" s="37"/>
      <c r="O127" s="38">
        <f>IF(A127="","",VLOOKUP(A127,formulář!$BE$16:$BU$158,4,FALSE))</f>
        <v>0</v>
      </c>
      <c r="P127" s="39" t="str">
        <f>IF(A127="","",VLOOKUP(A127,formulář!$BE$16:$BU$158,5,FALSE))</f>
        <v>bm</v>
      </c>
      <c r="Q127" s="40">
        <f t="shared" si="7"/>
        <v>0</v>
      </c>
      <c r="R127" s="40" t="str">
        <f t="shared" si="8"/>
        <v/>
      </c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1:30" ht="24.95" hidden="1" customHeight="1" x14ac:dyDescent="0.25">
      <c r="A128" s="154" t="s">
        <v>297</v>
      </c>
      <c r="B128" s="152" t="str">
        <f t="shared" si="5"/>
        <v/>
      </c>
      <c r="C128" s="20"/>
      <c r="D128" s="20"/>
      <c r="E128" s="20"/>
      <c r="F128" s="202">
        <f>IF(A128="","",VLOOKUP(A128,formulář!$BE$16:$BU$158,3,FALSE))</f>
        <v>0</v>
      </c>
      <c r="G128" s="202"/>
      <c r="H128" s="202"/>
      <c r="I128" s="202"/>
      <c r="J128" s="202"/>
      <c r="K128" s="202"/>
      <c r="L128" s="35">
        <f t="shared" si="6"/>
        <v>0.21</v>
      </c>
      <c r="M128" s="36">
        <f>IF(A128="","",VLOOKUP(A128,formulář!$BE$16:$BU$158,16,FALSE))</f>
        <v>0</v>
      </c>
      <c r="N128" s="37"/>
      <c r="O128" s="38">
        <f>IF(A128="","",VLOOKUP(A128,formulář!$BE$16:$BU$158,4,FALSE))</f>
        <v>0</v>
      </c>
      <c r="P128" s="39" t="str">
        <f>IF(A128="","",VLOOKUP(A128,formulář!$BE$16:$BU$158,5,FALSE))</f>
        <v>bm</v>
      </c>
      <c r="Q128" s="40">
        <f t="shared" si="7"/>
        <v>0</v>
      </c>
      <c r="R128" s="40" t="str">
        <f t="shared" si="8"/>
        <v/>
      </c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1:30" ht="24.95" hidden="1" customHeight="1" x14ac:dyDescent="0.25">
      <c r="A129" s="154" t="s">
        <v>298</v>
      </c>
      <c r="B129" s="152" t="str">
        <f t="shared" si="5"/>
        <v/>
      </c>
      <c r="C129" s="20"/>
      <c r="D129" s="20"/>
      <c r="E129" s="20"/>
      <c r="F129" s="202">
        <f>IF(A129="","",VLOOKUP(A129,formulář!$BE$16:$BU$158,3,FALSE))</f>
        <v>0</v>
      </c>
      <c r="G129" s="202"/>
      <c r="H129" s="202"/>
      <c r="I129" s="202"/>
      <c r="J129" s="202"/>
      <c r="K129" s="202"/>
      <c r="L129" s="35">
        <f t="shared" si="6"/>
        <v>0.21</v>
      </c>
      <c r="M129" s="36">
        <f>IF(A129="","",VLOOKUP(A129,formulář!$BE$16:$BU$158,16,FALSE))</f>
        <v>0</v>
      </c>
      <c r="N129" s="37"/>
      <c r="O129" s="38">
        <f>IF(A129="","",VLOOKUP(A129,formulář!$BE$16:$BU$158,4,FALSE))</f>
        <v>0</v>
      </c>
      <c r="P129" s="39" t="str">
        <f>IF(A129="","",VLOOKUP(A129,formulář!$BE$16:$BU$158,5,FALSE))</f>
        <v>bm</v>
      </c>
      <c r="Q129" s="40">
        <f t="shared" si="7"/>
        <v>0</v>
      </c>
      <c r="R129" s="40" t="str">
        <f t="shared" si="8"/>
        <v/>
      </c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1:30" ht="24.95" hidden="1" customHeight="1" x14ac:dyDescent="0.25">
      <c r="A130" s="154" t="s">
        <v>299</v>
      </c>
      <c r="B130" s="152" t="str">
        <f t="shared" si="5"/>
        <v/>
      </c>
      <c r="C130" s="20"/>
      <c r="D130" s="20"/>
      <c r="E130" s="20"/>
      <c r="F130" s="202">
        <f>IF(A130="","",VLOOKUP(A130,formulář!$BE$16:$BU$158,3,FALSE))</f>
        <v>0</v>
      </c>
      <c r="G130" s="202"/>
      <c r="H130" s="202"/>
      <c r="I130" s="202"/>
      <c r="J130" s="202"/>
      <c r="K130" s="202"/>
      <c r="L130" s="35">
        <f t="shared" si="6"/>
        <v>0.21</v>
      </c>
      <c r="M130" s="36">
        <f>IF(A130="","",VLOOKUP(A130,formulář!$BE$16:$BU$158,16,FALSE))</f>
        <v>0</v>
      </c>
      <c r="N130" s="37"/>
      <c r="O130" s="38">
        <f>IF(A130="","",VLOOKUP(A130,formulář!$BE$16:$BU$158,4,FALSE))</f>
        <v>0</v>
      </c>
      <c r="P130" s="39" t="str">
        <f>IF(A130="","",VLOOKUP(A130,formulář!$BE$16:$BU$158,5,FALSE))</f>
        <v>bm</v>
      </c>
      <c r="Q130" s="40">
        <f t="shared" si="7"/>
        <v>0</v>
      </c>
      <c r="R130" s="40" t="str">
        <f t="shared" si="8"/>
        <v/>
      </c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1:30" ht="24.95" hidden="1" customHeight="1" x14ac:dyDescent="0.25">
      <c r="A131" s="154" t="s">
        <v>300</v>
      </c>
      <c r="B131" s="152" t="str">
        <f t="shared" si="5"/>
        <v/>
      </c>
      <c r="C131" s="20"/>
      <c r="D131" s="20"/>
      <c r="E131" s="20"/>
      <c r="F131" s="202">
        <f>IF(A131="","",VLOOKUP(A131,formulář!$BE$16:$BU$158,3,FALSE))</f>
        <v>0</v>
      </c>
      <c r="G131" s="202"/>
      <c r="H131" s="202"/>
      <c r="I131" s="202"/>
      <c r="J131" s="202"/>
      <c r="K131" s="202"/>
      <c r="L131" s="35">
        <f t="shared" si="6"/>
        <v>0.21</v>
      </c>
      <c r="M131" s="36">
        <f>IF(A131="","",VLOOKUP(A131,formulář!$BE$16:$BU$158,16,FALSE))</f>
        <v>0</v>
      </c>
      <c r="N131" s="37"/>
      <c r="O131" s="38">
        <f>IF(A131="","",VLOOKUP(A131,formulář!$BE$16:$BU$158,4,FALSE))</f>
        <v>0</v>
      </c>
      <c r="P131" s="39" t="str">
        <f>IF(A131="","",VLOOKUP(A131,formulář!$BE$16:$BU$158,5,FALSE))</f>
        <v>bm</v>
      </c>
      <c r="Q131" s="40">
        <f t="shared" si="7"/>
        <v>0</v>
      </c>
      <c r="R131" s="40" t="str">
        <f t="shared" si="8"/>
        <v/>
      </c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1:30" x14ac:dyDescent="0.25">
      <c r="A132" s="20"/>
      <c r="B132" s="152" t="s">
        <v>241</v>
      </c>
      <c r="C132" s="20"/>
      <c r="D132" s="20"/>
      <c r="E132" s="20"/>
      <c r="F132" s="25"/>
      <c r="G132" s="25"/>
      <c r="H132" s="25"/>
      <c r="I132" s="25"/>
      <c r="J132" s="25"/>
      <c r="K132" s="25"/>
      <c r="L132" s="25"/>
      <c r="N132" s="25"/>
      <c r="O132" s="25"/>
      <c r="P132" s="25"/>
      <c r="Q132" s="25"/>
      <c r="R132" s="25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1:30" x14ac:dyDescent="0.25">
      <c r="A133" s="20"/>
      <c r="B133" s="152" t="s">
        <v>241</v>
      </c>
      <c r="C133" s="20"/>
      <c r="D133" s="20"/>
      <c r="E133" s="20"/>
      <c r="F133" s="227" t="s">
        <v>112</v>
      </c>
      <c r="G133" s="227"/>
      <c r="H133" s="227"/>
      <c r="I133" s="42"/>
      <c r="J133" s="42"/>
      <c r="K133" s="42"/>
      <c r="L133" s="42"/>
      <c r="N133" s="228" t="s">
        <v>113</v>
      </c>
      <c r="O133" s="228"/>
      <c r="P133" s="228"/>
      <c r="Q133" s="43">
        <f>SUM(Q14:Q131)</f>
        <v>3461.7180000000008</v>
      </c>
      <c r="R133" s="43">
        <f>SUM(R14:R131)</f>
        <v>4188.6787800000002</v>
      </c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1:30" x14ac:dyDescent="0.25">
      <c r="A134" s="20"/>
      <c r="B134" s="152" t="s">
        <v>241</v>
      </c>
      <c r="C134" s="20"/>
      <c r="D134" s="20"/>
      <c r="E134" s="20"/>
      <c r="F134" s="236" t="s">
        <v>359</v>
      </c>
      <c r="G134" s="237"/>
      <c r="H134" s="237"/>
      <c r="I134" s="237"/>
      <c r="J134" s="237"/>
      <c r="K134" s="237"/>
      <c r="L134" s="238"/>
      <c r="M134" s="21"/>
      <c r="N134" s="44"/>
      <c r="O134" s="45"/>
      <c r="P134" s="45"/>
      <c r="Q134" s="46" t="s">
        <v>35</v>
      </c>
      <c r="R134" s="46" t="s">
        <v>36</v>
      </c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1:30" x14ac:dyDescent="0.25">
      <c r="A135" s="20"/>
      <c r="B135" s="152" t="s">
        <v>241</v>
      </c>
      <c r="C135" s="20"/>
      <c r="D135" s="20"/>
      <c r="E135" s="20"/>
      <c r="F135" s="239" t="s">
        <v>360</v>
      </c>
      <c r="G135" s="240"/>
      <c r="H135" s="240"/>
      <c r="I135" s="240"/>
      <c r="J135" s="240"/>
      <c r="K135" s="240"/>
      <c r="L135" s="241"/>
      <c r="M135" s="28"/>
      <c r="N135" s="28"/>
      <c r="O135" s="47"/>
      <c r="P135" s="47"/>
      <c r="Q135" s="47"/>
      <c r="R135" s="48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1:30" x14ac:dyDescent="0.25">
      <c r="A136" s="20"/>
      <c r="B136" s="152" t="s">
        <v>241</v>
      </c>
      <c r="C136" s="20"/>
      <c r="D136" s="20"/>
      <c r="E136" s="20"/>
      <c r="F136" s="239"/>
      <c r="G136" s="240"/>
      <c r="H136" s="240"/>
      <c r="I136" s="240"/>
      <c r="J136" s="240"/>
      <c r="K136" s="240"/>
      <c r="L136" s="241"/>
      <c r="M136" s="21"/>
      <c r="N136" s="232" t="s">
        <v>114</v>
      </c>
      <c r="O136" s="233"/>
      <c r="P136" s="242" t="s">
        <v>392</v>
      </c>
      <c r="Q136" s="242"/>
      <c r="R136" s="243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1:30" x14ac:dyDescent="0.25">
      <c r="A137" s="20"/>
      <c r="B137" s="152" t="s">
        <v>241</v>
      </c>
      <c r="C137" s="20"/>
      <c r="D137" s="20"/>
      <c r="E137" s="20"/>
      <c r="F137" s="239"/>
      <c r="G137" s="240"/>
      <c r="H137" s="240"/>
      <c r="I137" s="240"/>
      <c r="J137" s="240"/>
      <c r="K137" s="240"/>
      <c r="L137" s="241"/>
      <c r="M137" s="28"/>
      <c r="N137" s="232" t="s">
        <v>115</v>
      </c>
      <c r="O137" s="233"/>
      <c r="P137" s="242" t="s">
        <v>116</v>
      </c>
      <c r="Q137" s="242"/>
      <c r="R137" s="243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1:30" x14ac:dyDescent="0.25">
      <c r="A138" s="20"/>
      <c r="B138" s="152" t="s">
        <v>241</v>
      </c>
      <c r="C138" s="20"/>
      <c r="D138" s="20"/>
      <c r="E138" s="20"/>
      <c r="F138" s="229"/>
      <c r="G138" s="230"/>
      <c r="H138" s="230"/>
      <c r="I138" s="230"/>
      <c r="J138" s="230"/>
      <c r="K138" s="230"/>
      <c r="L138" s="231"/>
      <c r="M138" s="21"/>
      <c r="N138" s="232" t="s">
        <v>117</v>
      </c>
      <c r="O138" s="233"/>
      <c r="P138" s="234">
        <f ca="1">TODAY()</f>
        <v>44951</v>
      </c>
      <c r="Q138" s="234"/>
      <c r="R138" s="235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1:30" x14ac:dyDescent="0.25">
      <c r="A139" s="20"/>
      <c r="B139" s="152" t="s">
        <v>241</v>
      </c>
      <c r="C139" s="20"/>
      <c r="D139" s="20"/>
      <c r="E139" s="20"/>
      <c r="F139" s="21"/>
      <c r="G139" s="21"/>
      <c r="H139" s="21"/>
      <c r="I139" s="21"/>
      <c r="J139" s="21"/>
      <c r="K139" s="21"/>
      <c r="L139" s="21"/>
      <c r="M139" s="25"/>
      <c r="N139" s="25"/>
      <c r="O139" s="25"/>
      <c r="P139" s="25"/>
      <c r="Q139" s="25"/>
      <c r="R139" s="25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1:30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1:30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1:30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1:30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1:30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1:30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1:30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1:30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1:30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1:30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1:30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1:30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1:30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1:30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1:30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1:30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1:30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1:30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1:30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1:30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1:30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1:30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1:30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1:30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1:30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1:30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1:30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1:30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1:30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1:30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1:30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1:30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1:30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</sheetData>
  <autoFilter ref="B13:B139" xr:uid="{02464D04-1497-4C9F-86E2-56D834D86414}">
    <filterColumn colId="0">
      <customFilters>
        <customFilter operator="notEqual" val=" "/>
      </customFilters>
    </filterColumn>
  </autoFilter>
  <mergeCells count="155">
    <mergeCell ref="F129:K129"/>
    <mergeCell ref="F130:K130"/>
    <mergeCell ref="F131:K131"/>
    <mergeCell ref="F133:H133"/>
    <mergeCell ref="N133:P133"/>
    <mergeCell ref="F138:L138"/>
    <mergeCell ref="N138:O138"/>
    <mergeCell ref="P138:R138"/>
    <mergeCell ref="F134:L134"/>
    <mergeCell ref="F135:L135"/>
    <mergeCell ref="F136:L136"/>
    <mergeCell ref="N136:O136"/>
    <mergeCell ref="P136:R136"/>
    <mergeCell ref="F137:L137"/>
    <mergeCell ref="N137:O137"/>
    <mergeCell ref="P137:R137"/>
    <mergeCell ref="F11:H11"/>
    <mergeCell ref="I11:L11"/>
    <mergeCell ref="N11:R11"/>
    <mergeCell ref="F34:K34"/>
    <mergeCell ref="F35:K35"/>
    <mergeCell ref="F110:K110"/>
    <mergeCell ref="F13:J13"/>
    <mergeCell ref="F14:K14"/>
    <mergeCell ref="F15:K15"/>
    <mergeCell ref="F33:K33"/>
    <mergeCell ref="F30:K30"/>
    <mergeCell ref="F31:K31"/>
    <mergeCell ref="F32:K32"/>
    <mergeCell ref="F36:K36"/>
    <mergeCell ref="F37:K37"/>
    <mergeCell ref="F38:K38"/>
    <mergeCell ref="F39:K39"/>
    <mergeCell ref="F40:K40"/>
    <mergeCell ref="F41:K41"/>
    <mergeCell ref="F42:K42"/>
    <mergeCell ref="F43:K43"/>
    <mergeCell ref="F44:K44"/>
    <mergeCell ref="F45:K45"/>
    <mergeCell ref="F46:K46"/>
    <mergeCell ref="F8:H8"/>
    <mergeCell ref="I8:L8"/>
    <mergeCell ref="N8:R8"/>
    <mergeCell ref="F9:H9"/>
    <mergeCell ref="I9:L9"/>
    <mergeCell ref="N9:R9"/>
    <mergeCell ref="F10:H10"/>
    <mergeCell ref="I10:L10"/>
    <mergeCell ref="N10:R10"/>
    <mergeCell ref="F6:H6"/>
    <mergeCell ref="I6:M6"/>
    <mergeCell ref="N6:R6"/>
    <mergeCell ref="M1:P1"/>
    <mergeCell ref="J3:L3"/>
    <mergeCell ref="N3:P3"/>
    <mergeCell ref="F5:H5"/>
    <mergeCell ref="I5:M5"/>
    <mergeCell ref="N5:R5"/>
    <mergeCell ref="N2:P2"/>
    <mergeCell ref="T116:V116"/>
    <mergeCell ref="F16:K16"/>
    <mergeCell ref="F17:K17"/>
    <mergeCell ref="F18:K18"/>
    <mergeCell ref="F19:K19"/>
    <mergeCell ref="F20:K20"/>
    <mergeCell ref="F21:K21"/>
    <mergeCell ref="F22:K22"/>
    <mergeCell ref="F23:K23"/>
    <mergeCell ref="F24:K24"/>
    <mergeCell ref="F25:K25"/>
    <mergeCell ref="F26:K26"/>
    <mergeCell ref="F27:K27"/>
    <mergeCell ref="F28:K28"/>
    <mergeCell ref="F29:K29"/>
    <mergeCell ref="F114:K114"/>
    <mergeCell ref="F115:K115"/>
    <mergeCell ref="F116:K116"/>
    <mergeCell ref="F111:K111"/>
    <mergeCell ref="F52:K52"/>
    <mergeCell ref="F53:K53"/>
    <mergeCell ref="F54:K54"/>
    <mergeCell ref="F55:K55"/>
    <mergeCell ref="F56:K56"/>
    <mergeCell ref="F47:K47"/>
    <mergeCell ref="F48:K48"/>
    <mergeCell ref="F49:K49"/>
    <mergeCell ref="F50:K50"/>
    <mergeCell ref="F51:K51"/>
    <mergeCell ref="F62:K62"/>
    <mergeCell ref="F63:K63"/>
    <mergeCell ref="F64:K64"/>
    <mergeCell ref="F65:K65"/>
    <mergeCell ref="F66:K66"/>
    <mergeCell ref="F57:K57"/>
    <mergeCell ref="F58:K58"/>
    <mergeCell ref="F59:K59"/>
    <mergeCell ref="F60:K60"/>
    <mergeCell ref="F61:K61"/>
    <mergeCell ref="F104:K104"/>
    <mergeCell ref="F105:K105"/>
    <mergeCell ref="F106:K106"/>
    <mergeCell ref="F87:K87"/>
    <mergeCell ref="F86:K86"/>
    <mergeCell ref="F85:K85"/>
    <mergeCell ref="F84:K84"/>
    <mergeCell ref="F68:K68"/>
    <mergeCell ref="F73:K73"/>
    <mergeCell ref="F72:K72"/>
    <mergeCell ref="F71:K71"/>
    <mergeCell ref="F70:K70"/>
    <mergeCell ref="F69:K69"/>
    <mergeCell ref="F78:K78"/>
    <mergeCell ref="F77:K77"/>
    <mergeCell ref="F76:K76"/>
    <mergeCell ref="F75:K75"/>
    <mergeCell ref="F74:K74"/>
    <mergeCell ref="F107:K107"/>
    <mergeCell ref="F108:K108"/>
    <mergeCell ref="F67:K67"/>
    <mergeCell ref="F100:K100"/>
    <mergeCell ref="F101:K101"/>
    <mergeCell ref="F102:K102"/>
    <mergeCell ref="F103:K103"/>
    <mergeCell ref="F99:K99"/>
    <mergeCell ref="F98:K98"/>
    <mergeCell ref="F97:K97"/>
    <mergeCell ref="F96:K96"/>
    <mergeCell ref="F95:K95"/>
    <mergeCell ref="F94:K94"/>
    <mergeCell ref="F93:K93"/>
    <mergeCell ref="F92:K92"/>
    <mergeCell ref="F91:K91"/>
    <mergeCell ref="F90:K90"/>
    <mergeCell ref="F89:K89"/>
    <mergeCell ref="F83:K83"/>
    <mergeCell ref="F82:K82"/>
    <mergeCell ref="F81:K81"/>
    <mergeCell ref="F80:K80"/>
    <mergeCell ref="F79:K79"/>
    <mergeCell ref="F88:K88"/>
    <mergeCell ref="F109:K109"/>
    <mergeCell ref="F128:K128"/>
    <mergeCell ref="F127:K127"/>
    <mergeCell ref="F126:K126"/>
    <mergeCell ref="F125:K125"/>
    <mergeCell ref="F124:K124"/>
    <mergeCell ref="F123:K123"/>
    <mergeCell ref="F122:K122"/>
    <mergeCell ref="F121:K121"/>
    <mergeCell ref="F120:K120"/>
    <mergeCell ref="F119:K119"/>
    <mergeCell ref="F118:K118"/>
    <mergeCell ref="F117:K117"/>
    <mergeCell ref="F112:K112"/>
    <mergeCell ref="F113:K113"/>
  </mergeCells>
  <conditionalFormatting sqref="N3:P3 I10 N2">
    <cfRule type="expression" dxfId="37" priority="3">
      <formula>$N$2=""</formula>
    </cfRule>
  </conditionalFormatting>
  <conditionalFormatting sqref="B14:B139">
    <cfRule type="expression" dxfId="36" priority="1">
      <formula>B14="X"</formula>
    </cfRule>
  </conditionalFormatting>
  <dataValidations count="3">
    <dataValidation errorStyle="warning" operator="equal" promptTitle="HELP:" prompt="Zadat tvůrce cenové nabídky" sqref="P136:R136" xr:uid="{A3898B8B-03FB-4F05-AC6C-41960A241917}"/>
    <dataValidation errorStyle="warning" operator="equal" allowBlank="1" sqref="L14:L131" xr:uid="{2340CC60-763E-4BE5-AA1E-53A0D904EE1C}"/>
    <dataValidation operator="equal" allowBlank="1" sqref="A14:A131" xr:uid="{EDB9F2F6-C546-45DF-B26A-BC0D3B09C350}"/>
  </dataValidations>
  <hyperlinks>
    <hyperlink ref="N5" r:id="rId1" display="Tel., fax: 283 083 535, 283 083 536   e-mail: info@lukor.cz" xr:uid="{231F6C82-A712-4996-A4F0-117BAA2840D3}"/>
    <hyperlink ref="N11" r:id="rId2" display="david@seznam.cz" xr:uid="{16F0563D-34EC-4787-AB80-455F9B10E255}"/>
  </hyperlinks>
  <pageMargins left="0.19685039370078741" right="0.19685039370078741" top="0.19685039370078741" bottom="0.19685039370078741" header="0" footer="0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fitToPage="1"/>
  </sheetPr>
  <dimension ref="A1:GK303"/>
  <sheetViews>
    <sheetView showGridLines="0" zoomScale="85" zoomScaleNormal="85" zoomScaleSheetLayoutView="50" workbookViewId="0">
      <pane ySplit="1" topLeftCell="A2" activePane="bottomLeft" state="frozen"/>
      <selection pane="bottomLeft" activeCell="A2" sqref="A2"/>
    </sheetView>
  </sheetViews>
  <sheetFormatPr defaultColWidth="9.140625" defaultRowHeight="14.25" x14ac:dyDescent="0.2"/>
  <cols>
    <col min="1" max="1" width="3.85546875" style="1" customWidth="1"/>
    <col min="2" max="2" width="8.42578125" style="1" customWidth="1"/>
    <col min="3" max="3" width="8.7109375" style="148" customWidth="1"/>
    <col min="4" max="4" width="9.85546875" style="149" customWidth="1"/>
    <col min="5" max="5" width="9.85546875" style="150" customWidth="1"/>
    <col min="6" max="7" width="5.42578125" style="150" customWidth="1"/>
    <col min="8" max="8" width="17.85546875" style="150" customWidth="1"/>
    <col min="9" max="9" width="5" style="149" customWidth="1"/>
    <col min="10" max="13" width="4.5703125" style="150" customWidth="1"/>
    <col min="14" max="14" width="16.5703125" style="149" customWidth="1"/>
    <col min="15" max="15" width="5.5703125" style="149" customWidth="1"/>
    <col min="16" max="16" width="23.42578125" style="149" customWidth="1"/>
    <col min="17" max="17" width="3.7109375" style="2" customWidth="1"/>
    <col min="18" max="26" width="9.42578125" style="2" customWidth="1"/>
    <col min="27" max="39" width="2.7109375" style="2" customWidth="1"/>
    <col min="40" max="40" width="25" style="2" customWidth="1"/>
    <col min="41" max="41" width="11.7109375" style="2" customWidth="1"/>
    <col min="42" max="43" width="11.140625" style="2" customWidth="1"/>
    <col min="44" max="44" width="14.28515625" style="2" customWidth="1"/>
    <col min="45" max="45" width="20.7109375" style="2" customWidth="1"/>
    <col min="46" max="46" width="13.85546875" style="2" customWidth="1"/>
    <col min="47" max="47" width="13.140625" style="2" customWidth="1"/>
    <col min="48" max="48" width="3.140625" style="2" customWidth="1"/>
    <col min="49" max="51" width="11" style="2" customWidth="1"/>
    <col min="52" max="52" width="3" style="2" customWidth="1"/>
    <col min="53" max="56" width="7" style="64" hidden="1" customWidth="1"/>
    <col min="57" max="57" width="6.7109375" style="64" hidden="1" customWidth="1"/>
    <col min="58" max="58" width="17" style="64" hidden="1" customWidth="1"/>
    <col min="59" max="59" width="63.140625" style="64" hidden="1" customWidth="1"/>
    <col min="60" max="60" width="6" style="64" hidden="1" customWidth="1"/>
    <col min="61" max="61" width="7.85546875" style="64" hidden="1" customWidth="1"/>
    <col min="62" max="65" width="11" style="64" hidden="1" customWidth="1"/>
    <col min="66" max="66" width="16.5703125" style="64" hidden="1" customWidth="1"/>
    <col min="67" max="67" width="11" style="64" hidden="1" customWidth="1"/>
    <col min="68" max="68" width="16.28515625" style="64" hidden="1" customWidth="1"/>
    <col min="69" max="70" width="11" style="64" hidden="1" customWidth="1"/>
    <col min="71" max="71" width="14.7109375" style="64" hidden="1" customWidth="1"/>
    <col min="72" max="72" width="11" style="64" hidden="1" customWidth="1"/>
    <col min="73" max="73" width="16.140625" style="64" hidden="1" customWidth="1"/>
    <col min="74" max="78" width="3" style="64" hidden="1" customWidth="1"/>
    <col min="79" max="79" width="15.140625" style="64" hidden="1" customWidth="1"/>
    <col min="80" max="80" width="11.85546875" style="64" hidden="1" customWidth="1"/>
    <col min="81" max="83" width="11.85546875" style="65" hidden="1" customWidth="1"/>
    <col min="84" max="84" width="20" style="65" hidden="1" customWidth="1"/>
    <col min="85" max="85" width="23.7109375" style="65" hidden="1" customWidth="1"/>
    <col min="86" max="87" width="8.85546875" style="65" hidden="1" customWidth="1"/>
    <col min="88" max="91" width="4.28515625" style="65" hidden="1" customWidth="1"/>
    <col min="92" max="92" width="7.28515625" style="65" hidden="1" customWidth="1"/>
    <col min="93" max="118" width="9.140625" style="65" hidden="1" customWidth="1"/>
    <col min="119" max="119" width="10.140625" style="65" hidden="1" customWidth="1"/>
    <col min="120" max="120" width="9.7109375" style="65" hidden="1" customWidth="1"/>
    <col min="121" max="141" width="9.140625" style="65" hidden="1" customWidth="1"/>
    <col min="142" max="142" width="13.42578125" style="65" hidden="1" customWidth="1"/>
    <col min="143" max="166" width="9.140625" style="65" hidden="1" customWidth="1"/>
    <col min="167" max="171" width="2.85546875" style="65" hidden="1" customWidth="1"/>
    <col min="172" max="172" width="20.85546875" style="65" hidden="1" customWidth="1"/>
    <col min="173" max="191" width="9.140625" style="65" hidden="1" customWidth="1"/>
    <col min="192" max="193" width="9.140625" style="114" hidden="1" customWidth="1"/>
    <col min="194" max="16384" width="9.140625" style="114"/>
  </cols>
  <sheetData>
    <row r="1" spans="1:193" ht="66.75" customHeight="1" x14ac:dyDescent="0.2">
      <c r="A1" s="165" t="s">
        <v>18</v>
      </c>
      <c r="B1" s="299" t="s">
        <v>19</v>
      </c>
      <c r="C1" s="300"/>
      <c r="D1" s="166" t="s">
        <v>20</v>
      </c>
      <c r="E1" s="166" t="s">
        <v>21</v>
      </c>
      <c r="F1" s="165" t="s">
        <v>22</v>
      </c>
      <c r="G1" s="165" t="s">
        <v>23</v>
      </c>
      <c r="H1" s="166" t="s">
        <v>24</v>
      </c>
      <c r="I1" s="181" t="s">
        <v>25</v>
      </c>
      <c r="J1" s="167" t="s">
        <v>26</v>
      </c>
      <c r="K1" s="167" t="s">
        <v>27</v>
      </c>
      <c r="L1" s="168" t="s">
        <v>28</v>
      </c>
      <c r="M1" s="168" t="s">
        <v>29</v>
      </c>
      <c r="N1" s="166" t="s">
        <v>30</v>
      </c>
      <c r="O1" s="165" t="s">
        <v>31</v>
      </c>
      <c r="P1" s="166" t="s">
        <v>32</v>
      </c>
      <c r="Q1" s="169"/>
      <c r="R1" s="170" t="s">
        <v>118</v>
      </c>
      <c r="S1" s="170" t="s">
        <v>120</v>
      </c>
      <c r="T1" s="297" t="s">
        <v>71</v>
      </c>
      <c r="U1" s="298"/>
      <c r="V1" s="170" t="s">
        <v>121</v>
      </c>
      <c r="W1" s="170" t="s">
        <v>68</v>
      </c>
      <c r="X1" s="170" t="s">
        <v>70</v>
      </c>
      <c r="Y1" s="170" t="s">
        <v>336</v>
      </c>
      <c r="Z1" s="170" t="s">
        <v>75</v>
      </c>
      <c r="AZ1" s="112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113"/>
      <c r="GK1" s="113"/>
    </row>
    <row r="2" spans="1:193" ht="41.25" customHeight="1" x14ac:dyDescent="0.2">
      <c r="C2" s="115"/>
      <c r="D2" s="114"/>
      <c r="E2" s="114"/>
      <c r="F2" s="116" t="s">
        <v>0</v>
      </c>
      <c r="G2" s="116"/>
      <c r="H2" s="116"/>
      <c r="I2" s="182"/>
      <c r="J2" s="116"/>
      <c r="K2" s="183"/>
      <c r="L2" s="116"/>
      <c r="M2" s="116"/>
      <c r="N2" s="116"/>
      <c r="O2" s="116"/>
      <c r="P2" s="116"/>
      <c r="R2" s="117" t="s">
        <v>124</v>
      </c>
      <c r="S2" s="179" t="s">
        <v>401</v>
      </c>
      <c r="AZ2" s="112"/>
      <c r="BA2" s="67" t="s">
        <v>322</v>
      </c>
      <c r="BB2" s="67"/>
      <c r="BC2" s="67"/>
      <c r="BD2" s="67"/>
      <c r="CC2" s="68"/>
      <c r="CD2" s="68"/>
      <c r="CE2" s="68"/>
      <c r="CF2" s="68"/>
      <c r="CG2" s="68"/>
      <c r="CH2" s="104" t="s">
        <v>344</v>
      </c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113"/>
      <c r="GK2" s="113"/>
    </row>
    <row r="3" spans="1:193" ht="14.25" customHeight="1" x14ac:dyDescent="0.2">
      <c r="C3" s="312" t="s">
        <v>328</v>
      </c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S3" s="286"/>
      <c r="T3" s="286"/>
      <c r="U3" s="286"/>
      <c r="V3" s="286"/>
      <c r="AZ3" s="112"/>
      <c r="CC3" s="64"/>
      <c r="CD3" s="68"/>
      <c r="CE3" s="68"/>
      <c r="CF3" s="68"/>
      <c r="CG3" s="68"/>
      <c r="CH3" s="69">
        <v>0.7</v>
      </c>
      <c r="CI3" s="70" t="s">
        <v>340</v>
      </c>
      <c r="CJ3" s="68"/>
      <c r="CK3" s="68"/>
      <c r="CL3" s="68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113"/>
      <c r="GK3" s="113"/>
    </row>
    <row r="4" spans="1:193" ht="9.9499999999999993" customHeight="1" x14ac:dyDescent="0.2">
      <c r="C4" s="115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AZ4" s="112"/>
      <c r="CC4" s="64"/>
      <c r="CD4" s="68"/>
      <c r="CE4" s="68"/>
      <c r="CF4" s="68"/>
      <c r="CG4" s="68"/>
      <c r="CH4" s="68"/>
      <c r="CI4" s="68"/>
      <c r="CJ4" s="68"/>
      <c r="CK4" s="68"/>
      <c r="CL4" s="68"/>
      <c r="CM4" s="64"/>
      <c r="CN4" s="64"/>
      <c r="CO4" s="64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113"/>
      <c r="GK4" s="113"/>
    </row>
    <row r="5" spans="1:193" ht="15" x14ac:dyDescent="0.2">
      <c r="C5" s="313" t="s">
        <v>1</v>
      </c>
      <c r="D5" s="313"/>
      <c r="E5" s="313"/>
      <c r="F5" s="313"/>
      <c r="G5" s="313"/>
      <c r="H5" s="118" t="s">
        <v>2</v>
      </c>
      <c r="I5" s="314" t="s">
        <v>388</v>
      </c>
      <c r="J5" s="314"/>
      <c r="K5" s="314"/>
      <c r="L5" s="314"/>
      <c r="M5" s="314"/>
      <c r="N5" s="315" t="str">
        <f>IF(O7="ANO","Dodání do 2 prac. dnů ","Dodání do 5 prac. dnů ")</f>
        <v xml:space="preserve">Dodání do 5 prac. dnů </v>
      </c>
      <c r="O5" s="315"/>
      <c r="P5" s="315"/>
      <c r="AZ5" s="112"/>
      <c r="BA5" s="244" t="s">
        <v>330</v>
      </c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CC5" s="64"/>
      <c r="CD5" s="68"/>
      <c r="CE5" s="68"/>
      <c r="CF5" s="68"/>
      <c r="CG5" s="68"/>
      <c r="CH5" s="68"/>
      <c r="CI5" s="68"/>
      <c r="CJ5" s="68"/>
      <c r="CK5" s="68"/>
      <c r="CL5" s="68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113"/>
      <c r="GK5" s="113"/>
    </row>
    <row r="6" spans="1:193" x14ac:dyDescent="0.2">
      <c r="C6" s="119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316" t="str">
        <f>IF(O8="ANO","","(Záleží na dostupnosti materiálů)")</f>
        <v/>
      </c>
      <c r="O6" s="316"/>
      <c r="P6" s="316"/>
      <c r="R6" s="117" t="s">
        <v>227</v>
      </c>
      <c r="S6" s="120" t="s">
        <v>370</v>
      </c>
      <c r="T6" s="120"/>
      <c r="U6" s="120"/>
      <c r="V6" s="120"/>
      <c r="W6" s="120"/>
      <c r="X6" s="120"/>
      <c r="Y6" s="120"/>
      <c r="Z6" s="120"/>
      <c r="AZ6" s="112"/>
      <c r="BA6" s="244" t="s">
        <v>347</v>
      </c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CC6" s="64"/>
      <c r="CD6" s="68"/>
      <c r="CE6" s="68"/>
      <c r="CF6" s="68"/>
      <c r="CG6" s="68"/>
      <c r="CH6" s="246" t="s">
        <v>341</v>
      </c>
      <c r="CI6" s="68"/>
      <c r="CJ6" s="68"/>
      <c r="CK6" s="68"/>
      <c r="CL6" s="68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113"/>
      <c r="GK6" s="113"/>
    </row>
    <row r="7" spans="1:193" ht="19.899999999999999" customHeight="1" x14ac:dyDescent="0.2">
      <c r="B7" s="121" t="s">
        <v>3</v>
      </c>
      <c r="C7" s="307" t="s">
        <v>385</v>
      </c>
      <c r="D7" s="307"/>
      <c r="E7" s="307"/>
      <c r="F7" s="292" t="s">
        <v>4</v>
      </c>
      <c r="G7" s="292"/>
      <c r="H7" s="308">
        <v>123456789</v>
      </c>
      <c r="I7" s="308"/>
      <c r="J7" s="308"/>
      <c r="K7" s="122"/>
      <c r="L7" s="122"/>
      <c r="M7" s="122"/>
      <c r="N7" s="121" t="s">
        <v>5</v>
      </c>
      <c r="O7" s="6" t="s">
        <v>6</v>
      </c>
      <c r="P7" s="1"/>
      <c r="R7" s="117" t="s">
        <v>244</v>
      </c>
      <c r="S7" s="120" t="s">
        <v>371</v>
      </c>
      <c r="T7" s="120"/>
      <c r="U7" s="120"/>
      <c r="V7" s="120"/>
      <c r="W7" s="120"/>
      <c r="X7" s="120"/>
      <c r="Y7" s="120"/>
      <c r="Z7" s="120"/>
      <c r="AO7" s="123"/>
      <c r="AZ7" s="112"/>
      <c r="BA7" s="244"/>
      <c r="BB7" s="244"/>
      <c r="BC7" s="244"/>
      <c r="BD7" s="244"/>
      <c r="BE7" s="244"/>
      <c r="BF7" s="244"/>
      <c r="BG7" s="244"/>
      <c r="BH7" s="244"/>
      <c r="BI7" s="244"/>
      <c r="BJ7" s="244"/>
      <c r="BK7" s="244"/>
      <c r="BL7" s="244"/>
      <c r="BM7" s="244"/>
      <c r="CC7" s="64"/>
      <c r="CD7" s="68"/>
      <c r="CE7" s="68"/>
      <c r="CF7" s="68"/>
      <c r="CG7" s="68"/>
      <c r="CH7" s="279"/>
      <c r="CI7" s="68"/>
      <c r="CJ7" s="68"/>
      <c r="CK7" s="68"/>
      <c r="CL7" s="68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269" t="s">
        <v>354</v>
      </c>
      <c r="FW7" s="269"/>
      <c r="FX7" s="269"/>
      <c r="FY7" s="107">
        <v>0.1</v>
      </c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113"/>
      <c r="GK7" s="113"/>
    </row>
    <row r="8" spans="1:193" ht="19.899999999999999" customHeight="1" x14ac:dyDescent="0.2">
      <c r="B8" s="121" t="s">
        <v>7</v>
      </c>
      <c r="C8" s="309" t="s">
        <v>386</v>
      </c>
      <c r="D8" s="309"/>
      <c r="E8" s="309"/>
      <c r="F8" s="292" t="s">
        <v>8</v>
      </c>
      <c r="G8" s="292"/>
      <c r="H8" s="310" t="s">
        <v>387</v>
      </c>
      <c r="I8" s="311"/>
      <c r="J8" s="311"/>
      <c r="K8" s="122"/>
      <c r="L8" s="122"/>
      <c r="M8" s="122"/>
      <c r="N8" s="121" t="s">
        <v>9</v>
      </c>
      <c r="O8" s="6" t="s">
        <v>15</v>
      </c>
      <c r="P8" s="1"/>
      <c r="R8" s="117" t="s">
        <v>245</v>
      </c>
      <c r="S8" s="120" t="s">
        <v>334</v>
      </c>
      <c r="T8" s="120"/>
      <c r="U8" s="120"/>
      <c r="V8" s="120"/>
      <c r="W8" s="120"/>
      <c r="X8" s="120"/>
      <c r="Y8" s="120"/>
      <c r="Z8" s="120"/>
      <c r="AZ8" s="112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CC8" s="64"/>
      <c r="CD8" s="68"/>
      <c r="CE8" s="68"/>
      <c r="CF8" s="68"/>
      <c r="CG8" s="68"/>
      <c r="CH8" s="279"/>
      <c r="CI8" s="68"/>
      <c r="CJ8" s="68"/>
      <c r="CK8" s="68"/>
      <c r="CL8" s="68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268" t="s">
        <v>362</v>
      </c>
      <c r="FR8" s="268"/>
      <c r="FS8" s="268"/>
      <c r="FT8" s="268"/>
      <c r="FU8" s="2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113"/>
      <c r="GK8" s="113"/>
    </row>
    <row r="9" spans="1:193" ht="19.899999999999999" customHeight="1" x14ac:dyDescent="0.2">
      <c r="B9" s="121" t="s">
        <v>10</v>
      </c>
      <c r="C9" s="309" t="s">
        <v>372</v>
      </c>
      <c r="D9" s="309"/>
      <c r="E9" s="309"/>
      <c r="F9" s="292" t="s">
        <v>11</v>
      </c>
      <c r="G9" s="292"/>
      <c r="H9" s="307"/>
      <c r="I9" s="307"/>
      <c r="J9" s="307"/>
      <c r="K9" s="307"/>
      <c r="L9" s="307"/>
      <c r="M9" s="307"/>
      <c r="N9" s="121" t="s">
        <v>12</v>
      </c>
      <c r="O9" s="6" t="s">
        <v>15</v>
      </c>
      <c r="P9" s="1"/>
      <c r="Q9" s="124"/>
      <c r="R9" s="125" t="s">
        <v>246</v>
      </c>
      <c r="S9" s="280" t="s">
        <v>249</v>
      </c>
      <c r="T9" s="280"/>
      <c r="U9" s="280"/>
      <c r="V9" s="280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12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CC9" s="64"/>
      <c r="CD9" s="68"/>
      <c r="CE9" s="68"/>
      <c r="CF9" s="68"/>
      <c r="CG9" s="68"/>
      <c r="CH9" s="247"/>
      <c r="CI9" s="68"/>
      <c r="CJ9" s="68"/>
      <c r="CK9" s="68"/>
      <c r="CL9" s="68"/>
      <c r="CM9" s="64"/>
      <c r="CN9" s="64"/>
      <c r="CO9" s="64"/>
      <c r="CP9" s="64"/>
      <c r="CQ9" s="64"/>
      <c r="CR9" s="64"/>
      <c r="CS9" s="268" t="s">
        <v>247</v>
      </c>
      <c r="CT9" s="268"/>
      <c r="CU9" s="268"/>
      <c r="CV9" s="268"/>
      <c r="CW9" s="268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268" t="s">
        <v>250</v>
      </c>
      <c r="DR9" s="268"/>
      <c r="DS9" s="268"/>
      <c r="DT9" s="268"/>
      <c r="DU9" s="268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8"/>
      <c r="EL9" s="68"/>
      <c r="EM9" s="68"/>
      <c r="EN9" s="68"/>
      <c r="EO9" s="68"/>
      <c r="EP9" s="68"/>
      <c r="EQ9" s="268" t="s">
        <v>320</v>
      </c>
      <c r="ER9" s="268"/>
      <c r="ES9" s="268"/>
      <c r="ET9" s="268"/>
      <c r="EU9" s="2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157" t="s">
        <v>352</v>
      </c>
      <c r="FQ9" s="72">
        <f>FQ10*(1+$FY7)</f>
        <v>5.5396000000000001</v>
      </c>
      <c r="FR9" s="72">
        <f t="shared" ref="FR9:GI9" si="0">FR10*(1+$FY7)</f>
        <v>0.33154</v>
      </c>
      <c r="FS9" s="72">
        <f t="shared" si="0"/>
        <v>2.4420000000000006</v>
      </c>
      <c r="FT9" s="72">
        <f t="shared" si="0"/>
        <v>2.2130240000000003</v>
      </c>
      <c r="FU9" s="72">
        <f t="shared" si="0"/>
        <v>2.0064000000000002</v>
      </c>
      <c r="FV9" s="72">
        <f t="shared" si="0"/>
        <v>0</v>
      </c>
      <c r="FW9" s="72">
        <f t="shared" si="0"/>
        <v>0</v>
      </c>
      <c r="FX9" s="72">
        <f t="shared" si="0"/>
        <v>0</v>
      </c>
      <c r="FY9" s="72">
        <f t="shared" si="0"/>
        <v>0</v>
      </c>
      <c r="FZ9" s="72">
        <f t="shared" si="0"/>
        <v>0</v>
      </c>
      <c r="GA9" s="72">
        <f t="shared" si="0"/>
        <v>0</v>
      </c>
      <c r="GB9" s="72">
        <f t="shared" si="0"/>
        <v>0</v>
      </c>
      <c r="GC9" s="72">
        <f t="shared" si="0"/>
        <v>0</v>
      </c>
      <c r="GD9" s="72">
        <f t="shared" si="0"/>
        <v>0</v>
      </c>
      <c r="GE9" s="72">
        <f t="shared" si="0"/>
        <v>0</v>
      </c>
      <c r="GF9" s="72">
        <f t="shared" si="0"/>
        <v>0</v>
      </c>
      <c r="GG9" s="72">
        <f t="shared" si="0"/>
        <v>0</v>
      </c>
      <c r="GH9" s="72">
        <f t="shared" si="0"/>
        <v>0</v>
      </c>
      <c r="GI9" s="72">
        <f t="shared" si="0"/>
        <v>0</v>
      </c>
      <c r="GJ9" s="113"/>
      <c r="GK9" s="113"/>
    </row>
    <row r="10" spans="1:193" ht="19.899999999999999" customHeight="1" x14ac:dyDescent="0.2">
      <c r="B10" s="121" t="s">
        <v>13</v>
      </c>
      <c r="C10" s="309" t="s">
        <v>373</v>
      </c>
      <c r="D10" s="309"/>
      <c r="E10" s="309"/>
      <c r="F10" s="126"/>
      <c r="G10" s="127"/>
      <c r="H10" s="309"/>
      <c r="I10" s="309"/>
      <c r="J10" s="309"/>
      <c r="K10" s="309"/>
      <c r="L10" s="309"/>
      <c r="M10" s="309"/>
      <c r="N10" s="121" t="s">
        <v>14</v>
      </c>
      <c r="O10" s="6" t="s">
        <v>15</v>
      </c>
      <c r="P10" s="1"/>
      <c r="R10" s="278" t="s">
        <v>61</v>
      </c>
      <c r="S10" s="278"/>
      <c r="T10" s="278"/>
      <c r="U10" s="128"/>
      <c r="V10" s="128"/>
      <c r="W10" s="128"/>
      <c r="X10" s="128"/>
      <c r="Y10" s="128"/>
      <c r="Z10" s="128"/>
      <c r="AA10" s="128"/>
      <c r="AZ10" s="112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CC10" s="68"/>
      <c r="CD10" s="68"/>
      <c r="CE10" s="68"/>
      <c r="CF10" s="68"/>
      <c r="CG10" s="68"/>
      <c r="CH10" s="72">
        <f>SUM(CH16:CH214)</f>
        <v>0.15713552</v>
      </c>
      <c r="CI10" s="68"/>
      <c r="CJ10" s="68"/>
      <c r="CK10" s="68"/>
      <c r="CL10" s="68"/>
      <c r="CM10" s="64"/>
      <c r="CN10" s="64"/>
      <c r="CO10" s="64"/>
      <c r="CP10" s="64"/>
      <c r="CQ10" s="64"/>
      <c r="CR10" s="64"/>
      <c r="CS10" s="72">
        <f>SUM(CS16:CS214)</f>
        <v>36.54</v>
      </c>
      <c r="CT10" s="72">
        <f t="shared" ref="CT10:DL10" si="1">SUM(CT16:CT214)</f>
        <v>0</v>
      </c>
      <c r="CU10" s="72">
        <f t="shared" si="1"/>
        <v>0</v>
      </c>
      <c r="CV10" s="72">
        <f t="shared" si="1"/>
        <v>3.05</v>
      </c>
      <c r="CW10" s="72">
        <f t="shared" si="1"/>
        <v>0</v>
      </c>
      <c r="CX10" s="72">
        <f t="shared" si="1"/>
        <v>0</v>
      </c>
      <c r="CY10" s="72">
        <f t="shared" si="1"/>
        <v>0</v>
      </c>
      <c r="CZ10" s="72">
        <f t="shared" si="1"/>
        <v>0</v>
      </c>
      <c r="DA10" s="72">
        <f t="shared" si="1"/>
        <v>0</v>
      </c>
      <c r="DB10" s="72">
        <f t="shared" si="1"/>
        <v>0</v>
      </c>
      <c r="DC10" s="72">
        <f t="shared" si="1"/>
        <v>0</v>
      </c>
      <c r="DD10" s="72">
        <f t="shared" si="1"/>
        <v>0</v>
      </c>
      <c r="DE10" s="72">
        <f t="shared" si="1"/>
        <v>0</v>
      </c>
      <c r="DF10" s="72">
        <f t="shared" si="1"/>
        <v>0</v>
      </c>
      <c r="DG10" s="72">
        <f t="shared" si="1"/>
        <v>0</v>
      </c>
      <c r="DH10" s="72">
        <f t="shared" si="1"/>
        <v>0</v>
      </c>
      <c r="DI10" s="72">
        <f t="shared" si="1"/>
        <v>0</v>
      </c>
      <c r="DJ10" s="72">
        <f t="shared" si="1"/>
        <v>0</v>
      </c>
      <c r="DK10" s="72">
        <f t="shared" si="1"/>
        <v>0</v>
      </c>
      <c r="DL10" s="72">
        <f t="shared" si="1"/>
        <v>0</v>
      </c>
      <c r="DM10" s="64"/>
      <c r="DN10" s="64"/>
      <c r="DO10" s="64"/>
      <c r="DP10" s="64"/>
      <c r="DQ10" s="72">
        <f>SUM(DQ16:DQ214)</f>
        <v>66.684000000000012</v>
      </c>
      <c r="DR10" s="72">
        <f t="shared" ref="DR10:EJ10" si="2">SUM(DR16:DR214)</f>
        <v>0</v>
      </c>
      <c r="DS10" s="72">
        <f t="shared" si="2"/>
        <v>19.815999999999999</v>
      </c>
      <c r="DT10" s="72">
        <f t="shared" si="2"/>
        <v>0</v>
      </c>
      <c r="DU10" s="72">
        <f t="shared" si="2"/>
        <v>0</v>
      </c>
      <c r="DV10" s="72">
        <f t="shared" si="2"/>
        <v>0</v>
      </c>
      <c r="DW10" s="72">
        <f t="shared" si="2"/>
        <v>0</v>
      </c>
      <c r="DX10" s="72">
        <f t="shared" si="2"/>
        <v>0</v>
      </c>
      <c r="DY10" s="72">
        <f t="shared" si="2"/>
        <v>0</v>
      </c>
      <c r="DZ10" s="72">
        <f t="shared" si="2"/>
        <v>0</v>
      </c>
      <c r="EA10" s="72">
        <f t="shared" si="2"/>
        <v>0</v>
      </c>
      <c r="EB10" s="72">
        <f t="shared" si="2"/>
        <v>0</v>
      </c>
      <c r="EC10" s="72">
        <f t="shared" si="2"/>
        <v>0</v>
      </c>
      <c r="ED10" s="72">
        <f t="shared" si="2"/>
        <v>0</v>
      </c>
      <c r="EE10" s="72">
        <f t="shared" si="2"/>
        <v>0</v>
      </c>
      <c r="EF10" s="72">
        <f t="shared" si="2"/>
        <v>0</v>
      </c>
      <c r="EG10" s="72">
        <f t="shared" si="2"/>
        <v>0</v>
      </c>
      <c r="EH10" s="72">
        <f t="shared" si="2"/>
        <v>0</v>
      </c>
      <c r="EI10" s="72">
        <f t="shared" si="2"/>
        <v>0</v>
      </c>
      <c r="EJ10" s="72">
        <f t="shared" si="2"/>
        <v>0</v>
      </c>
      <c r="EK10" s="68"/>
      <c r="EL10" s="68"/>
      <c r="EM10" s="68"/>
      <c r="EN10" s="68"/>
      <c r="EO10" s="68"/>
      <c r="EP10" s="68"/>
      <c r="EQ10" s="72">
        <f t="shared" ref="EQ10:FJ10" si="3">SUM(EQ16:EQ214)</f>
        <v>19.224</v>
      </c>
      <c r="ER10" s="72">
        <f t="shared" si="3"/>
        <v>18.366</v>
      </c>
      <c r="ES10" s="72">
        <f t="shared" si="3"/>
        <v>3.1999999999999997</v>
      </c>
      <c r="ET10" s="72">
        <f t="shared" si="3"/>
        <v>0</v>
      </c>
      <c r="EU10" s="72">
        <f t="shared" si="3"/>
        <v>0</v>
      </c>
      <c r="EV10" s="72">
        <f t="shared" si="3"/>
        <v>0</v>
      </c>
      <c r="EW10" s="72">
        <f t="shared" si="3"/>
        <v>0</v>
      </c>
      <c r="EX10" s="72">
        <f t="shared" si="3"/>
        <v>0</v>
      </c>
      <c r="EY10" s="72">
        <f t="shared" si="3"/>
        <v>0</v>
      </c>
      <c r="EZ10" s="72">
        <f t="shared" si="3"/>
        <v>0</v>
      </c>
      <c r="FA10" s="72">
        <f t="shared" si="3"/>
        <v>0</v>
      </c>
      <c r="FB10" s="72">
        <f t="shared" si="3"/>
        <v>0</v>
      </c>
      <c r="FC10" s="72">
        <f t="shared" si="3"/>
        <v>0</v>
      </c>
      <c r="FD10" s="72">
        <f t="shared" si="3"/>
        <v>0</v>
      </c>
      <c r="FE10" s="72">
        <f t="shared" si="3"/>
        <v>0</v>
      </c>
      <c r="FF10" s="72">
        <f t="shared" si="3"/>
        <v>0</v>
      </c>
      <c r="FG10" s="72">
        <f t="shared" si="3"/>
        <v>0</v>
      </c>
      <c r="FH10" s="72">
        <f t="shared" si="3"/>
        <v>0</v>
      </c>
      <c r="FI10" s="72">
        <f t="shared" si="3"/>
        <v>0</v>
      </c>
      <c r="FJ10" s="72">
        <f t="shared" si="3"/>
        <v>0</v>
      </c>
      <c r="FK10" s="68"/>
      <c r="FL10" s="68"/>
      <c r="FM10" s="68"/>
      <c r="FN10" s="68"/>
      <c r="FO10" s="68"/>
      <c r="FP10" s="157" t="s">
        <v>353</v>
      </c>
      <c r="FQ10" s="72">
        <f t="shared" ref="FQ10:GI10" si="4">SUM(FQ16:FQ214)</f>
        <v>5.0359999999999996</v>
      </c>
      <c r="FR10" s="72">
        <f t="shared" si="4"/>
        <v>0.3014</v>
      </c>
      <c r="FS10" s="72">
        <f t="shared" si="4"/>
        <v>2.2200000000000002</v>
      </c>
      <c r="FT10" s="72">
        <f t="shared" si="4"/>
        <v>2.0118400000000003</v>
      </c>
      <c r="FU10" s="72">
        <f t="shared" si="4"/>
        <v>1.8240000000000001</v>
      </c>
      <c r="FV10" s="72">
        <f t="shared" si="4"/>
        <v>0</v>
      </c>
      <c r="FW10" s="72">
        <f t="shared" si="4"/>
        <v>0</v>
      </c>
      <c r="FX10" s="72">
        <f t="shared" si="4"/>
        <v>0</v>
      </c>
      <c r="FY10" s="72">
        <f t="shared" si="4"/>
        <v>0</v>
      </c>
      <c r="FZ10" s="72">
        <f t="shared" si="4"/>
        <v>0</v>
      </c>
      <c r="GA10" s="72">
        <f t="shared" si="4"/>
        <v>0</v>
      </c>
      <c r="GB10" s="72">
        <f t="shared" si="4"/>
        <v>0</v>
      </c>
      <c r="GC10" s="72">
        <f t="shared" si="4"/>
        <v>0</v>
      </c>
      <c r="GD10" s="72">
        <f t="shared" si="4"/>
        <v>0</v>
      </c>
      <c r="GE10" s="72">
        <f t="shared" si="4"/>
        <v>0</v>
      </c>
      <c r="GF10" s="72">
        <f t="shared" si="4"/>
        <v>0</v>
      </c>
      <c r="GG10" s="72">
        <f t="shared" si="4"/>
        <v>0</v>
      </c>
      <c r="GH10" s="72">
        <f t="shared" si="4"/>
        <v>0</v>
      </c>
      <c r="GI10" s="72">
        <f t="shared" si="4"/>
        <v>0</v>
      </c>
      <c r="GJ10" s="113"/>
      <c r="GK10" s="113"/>
    </row>
    <row r="11" spans="1:193" ht="19.899999999999999" customHeight="1" thickBot="1" x14ac:dyDescent="0.25">
      <c r="B11" s="121"/>
      <c r="C11" s="1"/>
      <c r="D11" s="1"/>
      <c r="E11" s="292" t="str">
        <f>IF(O11="ANO","Adresa doručení:","")</f>
        <v/>
      </c>
      <c r="F11" s="292"/>
      <c r="G11" s="292"/>
      <c r="H11" s="289"/>
      <c r="I11" s="289"/>
      <c r="J11" s="289"/>
      <c r="K11" s="289"/>
      <c r="L11" s="289"/>
      <c r="M11" s="289"/>
      <c r="N11" s="121" t="s">
        <v>16</v>
      </c>
      <c r="O11" s="6" t="s">
        <v>6</v>
      </c>
      <c r="P11" s="1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Z11" s="112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O11" s="73" t="s">
        <v>224</v>
      </c>
      <c r="BP11" s="74" t="s">
        <v>228</v>
      </c>
      <c r="BQ11" s="75" t="s">
        <v>229</v>
      </c>
      <c r="BR11" s="76" t="s">
        <v>230</v>
      </c>
      <c r="BS11" s="77" t="s">
        <v>231</v>
      </c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4"/>
      <c r="CN11" s="64"/>
      <c r="CO11" s="64"/>
      <c r="CP11" s="64"/>
      <c r="CQ11" s="64"/>
      <c r="CR11" s="64"/>
      <c r="CS11" s="259" t="s">
        <v>248</v>
      </c>
      <c r="CT11" s="259"/>
      <c r="CU11" s="259"/>
      <c r="CV11" s="259"/>
      <c r="CW11" s="259"/>
      <c r="CX11" s="259"/>
      <c r="CY11" s="259"/>
      <c r="CZ11" s="259"/>
      <c r="DA11" s="259"/>
      <c r="DB11" s="259"/>
      <c r="DC11" s="259"/>
      <c r="DD11" s="259"/>
      <c r="DE11" s="259"/>
      <c r="DF11" s="259"/>
      <c r="DG11" s="259"/>
      <c r="DH11" s="259"/>
      <c r="DI11" s="259"/>
      <c r="DJ11" s="259"/>
      <c r="DK11" s="259"/>
      <c r="DL11" s="259"/>
      <c r="DM11" s="64"/>
      <c r="DN11" s="64"/>
      <c r="DO11" s="64"/>
      <c r="DP11" s="64"/>
      <c r="DQ11" s="259" t="s">
        <v>251</v>
      </c>
      <c r="DR11" s="259"/>
      <c r="DS11" s="259"/>
      <c r="DT11" s="259"/>
      <c r="DU11" s="259"/>
      <c r="DV11" s="259"/>
      <c r="DW11" s="259"/>
      <c r="DX11" s="259"/>
      <c r="DY11" s="259"/>
      <c r="DZ11" s="259"/>
      <c r="EA11" s="259"/>
      <c r="EB11" s="259"/>
      <c r="EC11" s="259"/>
      <c r="ED11" s="259"/>
      <c r="EE11" s="259"/>
      <c r="EF11" s="259"/>
      <c r="EG11" s="259"/>
      <c r="EH11" s="259"/>
      <c r="EI11" s="259"/>
      <c r="EJ11" s="259"/>
      <c r="EK11" s="68"/>
      <c r="EL11" s="164"/>
      <c r="EM11" s="68"/>
      <c r="EN11" s="264" t="s">
        <v>325</v>
      </c>
      <c r="EO11" s="264" t="s">
        <v>327</v>
      </c>
      <c r="EP11" s="264" t="s">
        <v>326</v>
      </c>
      <c r="EQ11" s="259" t="s">
        <v>319</v>
      </c>
      <c r="ER11" s="259"/>
      <c r="ES11" s="259"/>
      <c r="ET11" s="259"/>
      <c r="EU11" s="259"/>
      <c r="EV11" s="259"/>
      <c r="EW11" s="259"/>
      <c r="EX11" s="259"/>
      <c r="EY11" s="259"/>
      <c r="EZ11" s="259"/>
      <c r="FA11" s="259"/>
      <c r="FB11" s="259"/>
      <c r="FC11" s="259"/>
      <c r="FD11" s="259"/>
      <c r="FE11" s="259"/>
      <c r="FF11" s="259"/>
      <c r="FG11" s="259"/>
      <c r="FH11" s="259"/>
      <c r="FI11" s="259"/>
      <c r="FJ11" s="259"/>
      <c r="FK11" s="68"/>
      <c r="FL11" s="68"/>
      <c r="FM11" s="68"/>
      <c r="FN11" s="68"/>
      <c r="FO11" s="68"/>
      <c r="FP11" s="68"/>
      <c r="FQ11" s="248" t="s">
        <v>351</v>
      </c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50"/>
      <c r="GJ11" s="113"/>
      <c r="GK11" s="113"/>
    </row>
    <row r="12" spans="1:193" ht="19.899999999999999" customHeight="1" thickBot="1" x14ac:dyDescent="0.25">
      <c r="B12" s="7" t="s">
        <v>44</v>
      </c>
      <c r="C12" s="1"/>
      <c r="D12" s="1"/>
      <c r="E12" s="121"/>
      <c r="F12" s="126"/>
      <c r="G12" s="127"/>
      <c r="H12" s="7"/>
      <c r="I12" s="129"/>
      <c r="J12" s="16"/>
      <c r="K12" s="122"/>
      <c r="L12" s="122"/>
      <c r="M12" s="122"/>
      <c r="N12" s="121" t="s">
        <v>17</v>
      </c>
      <c r="O12" s="6" t="s">
        <v>6</v>
      </c>
      <c r="P12" s="1"/>
      <c r="R12" s="128"/>
      <c r="S12" s="130" t="s">
        <v>361</v>
      </c>
      <c r="T12" s="301">
        <f>SUM(U16:U214)</f>
        <v>1.1399999999999999</v>
      </c>
      <c r="U12" s="302"/>
      <c r="V12" s="51">
        <f>SUM(V16:V214)</f>
        <v>0</v>
      </c>
      <c r="W12" s="51">
        <f>SUM(W16:W214)</f>
        <v>0</v>
      </c>
      <c r="X12" s="51">
        <f>SUM(X16:X214)</f>
        <v>1</v>
      </c>
      <c r="Y12" s="51">
        <f>SUM(Y16:Y214)</f>
        <v>0</v>
      </c>
      <c r="Z12" s="51">
        <f>SUM(Z16:Z214)</f>
        <v>0</v>
      </c>
      <c r="AA12" s="128"/>
      <c r="AZ12" s="112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78" t="s">
        <v>130</v>
      </c>
      <c r="BO12" s="158">
        <f>SUM(BO16:BO109)</f>
        <v>2.9177</v>
      </c>
      <c r="BP12" s="158">
        <f>SUM(BP16:BP109)</f>
        <v>0</v>
      </c>
      <c r="BQ12" s="158">
        <f>SUM(BQ16:BQ109)</f>
        <v>0</v>
      </c>
      <c r="BR12" s="158">
        <f>SUM(BR16:BR109)</f>
        <v>0</v>
      </c>
      <c r="BS12" s="158">
        <f>SUM(BS16:BS109)</f>
        <v>0</v>
      </c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4"/>
      <c r="CN12" s="64"/>
      <c r="CO12" s="64"/>
      <c r="CP12" s="64"/>
      <c r="CQ12" s="64"/>
      <c r="CR12" s="64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59"/>
      <c r="DD12" s="259"/>
      <c r="DE12" s="259"/>
      <c r="DF12" s="259"/>
      <c r="DG12" s="259"/>
      <c r="DH12" s="259"/>
      <c r="DI12" s="259"/>
      <c r="DJ12" s="259"/>
      <c r="DK12" s="259"/>
      <c r="DL12" s="259"/>
      <c r="DM12" s="64"/>
      <c r="DN12" s="64"/>
      <c r="DO12" s="64"/>
      <c r="DP12" s="64"/>
      <c r="DQ12" s="259"/>
      <c r="DR12" s="259"/>
      <c r="DS12" s="259"/>
      <c r="DT12" s="259"/>
      <c r="DU12" s="259"/>
      <c r="DV12" s="259"/>
      <c r="DW12" s="259"/>
      <c r="DX12" s="259"/>
      <c r="DY12" s="259"/>
      <c r="DZ12" s="259"/>
      <c r="EA12" s="259"/>
      <c r="EB12" s="259"/>
      <c r="EC12" s="259"/>
      <c r="ED12" s="259"/>
      <c r="EE12" s="259"/>
      <c r="EF12" s="259"/>
      <c r="EG12" s="259"/>
      <c r="EH12" s="259"/>
      <c r="EI12" s="259"/>
      <c r="EJ12" s="259"/>
      <c r="EK12" s="68"/>
      <c r="EL12" s="164"/>
      <c r="EM12" s="68"/>
      <c r="EN12" s="264"/>
      <c r="EO12" s="264"/>
      <c r="EP12" s="264"/>
      <c r="EQ12" s="259"/>
      <c r="ER12" s="259"/>
      <c r="ES12" s="259"/>
      <c r="ET12" s="259"/>
      <c r="EU12" s="259"/>
      <c r="EV12" s="259"/>
      <c r="EW12" s="259"/>
      <c r="EX12" s="259"/>
      <c r="EY12" s="259"/>
      <c r="EZ12" s="259"/>
      <c r="FA12" s="259"/>
      <c r="FB12" s="259"/>
      <c r="FC12" s="259"/>
      <c r="FD12" s="259"/>
      <c r="FE12" s="259"/>
      <c r="FF12" s="259"/>
      <c r="FG12" s="259"/>
      <c r="FH12" s="259"/>
      <c r="FI12" s="259"/>
      <c r="FJ12" s="259"/>
      <c r="FK12" s="68"/>
      <c r="FL12" s="68"/>
      <c r="FM12" s="68"/>
      <c r="FN12" s="68"/>
      <c r="FO12" s="68"/>
      <c r="FP12" s="68"/>
      <c r="FQ12" s="251"/>
      <c r="FR12" s="252"/>
      <c r="FS12" s="252"/>
      <c r="FT12" s="252"/>
      <c r="FU12" s="252"/>
      <c r="FV12" s="252"/>
      <c r="FW12" s="252"/>
      <c r="FX12" s="252"/>
      <c r="FY12" s="252"/>
      <c r="FZ12" s="252"/>
      <c r="GA12" s="252"/>
      <c r="GB12" s="252"/>
      <c r="GC12" s="252"/>
      <c r="GD12" s="252"/>
      <c r="GE12" s="252"/>
      <c r="GF12" s="252"/>
      <c r="GG12" s="252"/>
      <c r="GH12" s="252"/>
      <c r="GI12" s="253"/>
      <c r="GJ12" s="113"/>
      <c r="GK12" s="113"/>
    </row>
    <row r="13" spans="1:193" ht="9.9499999999999993" customHeight="1" x14ac:dyDescent="0.2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Z13" s="112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4"/>
      <c r="CN13" s="64"/>
      <c r="CO13" s="64"/>
      <c r="CP13" s="64"/>
      <c r="CQ13" s="64"/>
      <c r="CR13" s="64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59"/>
      <c r="DD13" s="259"/>
      <c r="DE13" s="259"/>
      <c r="DF13" s="259"/>
      <c r="DG13" s="259"/>
      <c r="DH13" s="259"/>
      <c r="DI13" s="259"/>
      <c r="DJ13" s="259"/>
      <c r="DK13" s="259"/>
      <c r="DL13" s="259"/>
      <c r="DM13" s="64"/>
      <c r="DN13" s="64"/>
      <c r="DO13" s="64"/>
      <c r="DP13" s="64"/>
      <c r="DQ13" s="259"/>
      <c r="DR13" s="259"/>
      <c r="DS13" s="259"/>
      <c r="DT13" s="259"/>
      <c r="DU13" s="259"/>
      <c r="DV13" s="259"/>
      <c r="DW13" s="259"/>
      <c r="DX13" s="259"/>
      <c r="DY13" s="259"/>
      <c r="DZ13" s="259"/>
      <c r="EA13" s="259"/>
      <c r="EB13" s="259"/>
      <c r="EC13" s="259"/>
      <c r="ED13" s="259"/>
      <c r="EE13" s="259"/>
      <c r="EF13" s="259"/>
      <c r="EG13" s="259"/>
      <c r="EH13" s="259"/>
      <c r="EI13" s="259"/>
      <c r="EJ13" s="259"/>
      <c r="EK13" s="68"/>
      <c r="EL13" s="164"/>
      <c r="EM13" s="68"/>
      <c r="EN13" s="264"/>
      <c r="EO13" s="264"/>
      <c r="EP13" s="264"/>
      <c r="EQ13" s="259"/>
      <c r="ER13" s="259"/>
      <c r="ES13" s="259"/>
      <c r="ET13" s="259"/>
      <c r="EU13" s="259"/>
      <c r="EV13" s="259"/>
      <c r="EW13" s="259"/>
      <c r="EX13" s="259"/>
      <c r="EY13" s="259"/>
      <c r="EZ13" s="259"/>
      <c r="FA13" s="259"/>
      <c r="FB13" s="259"/>
      <c r="FC13" s="259"/>
      <c r="FD13" s="259"/>
      <c r="FE13" s="259"/>
      <c r="FF13" s="259"/>
      <c r="FG13" s="259"/>
      <c r="FH13" s="259"/>
      <c r="FI13" s="259"/>
      <c r="FJ13" s="259"/>
      <c r="FK13" s="68"/>
      <c r="FL13" s="68"/>
      <c r="FM13" s="68"/>
      <c r="FN13" s="68"/>
      <c r="FO13" s="68"/>
      <c r="FP13" s="68"/>
      <c r="FQ13" s="254"/>
      <c r="FR13" s="255"/>
      <c r="FS13" s="255"/>
      <c r="FT13" s="255"/>
      <c r="FU13" s="255"/>
      <c r="FV13" s="255"/>
      <c r="FW13" s="255"/>
      <c r="FX13" s="255"/>
      <c r="FY13" s="255"/>
      <c r="FZ13" s="255"/>
      <c r="GA13" s="255"/>
      <c r="GB13" s="255"/>
      <c r="GC13" s="255"/>
      <c r="GD13" s="255"/>
      <c r="GE13" s="255"/>
      <c r="GF13" s="255"/>
      <c r="GG13" s="255"/>
      <c r="GH13" s="255"/>
      <c r="GI13" s="256"/>
      <c r="GJ13" s="113"/>
      <c r="GK13" s="113"/>
    </row>
    <row r="14" spans="1:193" ht="33.950000000000003" customHeight="1" x14ac:dyDescent="0.25">
      <c r="A14" s="290" t="s">
        <v>18</v>
      </c>
      <c r="B14" s="291" t="s">
        <v>390</v>
      </c>
      <c r="C14" s="291"/>
      <c r="D14" s="291" t="s">
        <v>20</v>
      </c>
      <c r="E14" s="291" t="s">
        <v>21</v>
      </c>
      <c r="F14" s="290" t="s">
        <v>22</v>
      </c>
      <c r="G14" s="290" t="s">
        <v>23</v>
      </c>
      <c r="H14" s="291" t="s">
        <v>24</v>
      </c>
      <c r="I14" s="293" t="s">
        <v>25</v>
      </c>
      <c r="J14" s="294" t="s">
        <v>26</v>
      </c>
      <c r="K14" s="294" t="s">
        <v>27</v>
      </c>
      <c r="L14" s="296" t="s">
        <v>28</v>
      </c>
      <c r="M14" s="296" t="s">
        <v>29</v>
      </c>
      <c r="N14" s="291" t="s">
        <v>30</v>
      </c>
      <c r="O14" s="290" t="s">
        <v>31</v>
      </c>
      <c r="P14" s="303" t="s">
        <v>32</v>
      </c>
      <c r="R14" s="171" t="s">
        <v>118</v>
      </c>
      <c r="S14" s="172" t="s">
        <v>120</v>
      </c>
      <c r="T14" s="305" t="s">
        <v>71</v>
      </c>
      <c r="U14" s="306"/>
      <c r="V14" s="173" t="s">
        <v>121</v>
      </c>
      <c r="W14" s="171" t="s">
        <v>335</v>
      </c>
      <c r="X14" s="171" t="s">
        <v>339</v>
      </c>
      <c r="Y14" s="171" t="s">
        <v>338</v>
      </c>
      <c r="Z14" s="171" t="s">
        <v>337</v>
      </c>
      <c r="AA14" s="128"/>
      <c r="AM14" s="131"/>
      <c r="AN14" s="277" t="s">
        <v>126</v>
      </c>
      <c r="AO14" s="277"/>
      <c r="AP14" s="132"/>
      <c r="AQ14" s="180"/>
      <c r="AR14" s="132"/>
      <c r="AS14" s="132"/>
      <c r="AT14" s="132"/>
      <c r="AU14" s="132"/>
      <c r="AV14" s="133"/>
      <c r="AZ14" s="112"/>
      <c r="BA14" s="111"/>
      <c r="BB14" s="111"/>
      <c r="BJ14" s="275" t="s">
        <v>234</v>
      </c>
      <c r="BK14" s="275"/>
      <c r="BL14" s="275"/>
      <c r="BM14" s="275"/>
      <c r="BN14" s="275"/>
      <c r="BO14" s="275" t="s">
        <v>232</v>
      </c>
      <c r="BP14" s="275"/>
      <c r="BQ14" s="275"/>
      <c r="BR14" s="275"/>
      <c r="BS14" s="275"/>
      <c r="CC14" s="68"/>
      <c r="CD14" s="64"/>
      <c r="CE14" s="64"/>
      <c r="CF14" s="64"/>
      <c r="CG14" s="79" t="s">
        <v>333</v>
      </c>
      <c r="CH14" s="64"/>
      <c r="CI14" s="64"/>
      <c r="CJ14" s="64"/>
      <c r="CK14" s="64"/>
      <c r="CL14" s="64"/>
      <c r="CM14" s="64"/>
      <c r="CN14" s="317" t="s">
        <v>356</v>
      </c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164"/>
      <c r="EM14" s="68"/>
      <c r="EN14" s="264"/>
      <c r="EO14" s="264"/>
      <c r="EP14" s="264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105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113"/>
      <c r="GK14" s="113"/>
    </row>
    <row r="15" spans="1:193" ht="33.950000000000003" customHeight="1" thickBot="1" x14ac:dyDescent="0.25">
      <c r="A15" s="290"/>
      <c r="B15" s="291"/>
      <c r="C15" s="291"/>
      <c r="D15" s="291"/>
      <c r="E15" s="291"/>
      <c r="F15" s="290"/>
      <c r="G15" s="290"/>
      <c r="H15" s="291"/>
      <c r="I15" s="293"/>
      <c r="J15" s="295"/>
      <c r="K15" s="295"/>
      <c r="L15" s="296"/>
      <c r="M15" s="296"/>
      <c r="N15" s="291"/>
      <c r="O15" s="290"/>
      <c r="P15" s="304"/>
      <c r="R15" s="174" t="s">
        <v>119</v>
      </c>
      <c r="S15" s="175" t="s">
        <v>119</v>
      </c>
      <c r="T15" s="176"/>
      <c r="U15" s="177" t="s">
        <v>122</v>
      </c>
      <c r="V15" s="178" t="s">
        <v>123</v>
      </c>
      <c r="W15" s="174" t="s">
        <v>123</v>
      </c>
      <c r="X15" s="174" t="s">
        <v>123</v>
      </c>
      <c r="Y15" s="174" t="s">
        <v>123</v>
      </c>
      <c r="Z15" s="174" t="s">
        <v>123</v>
      </c>
      <c r="AA15" s="128"/>
      <c r="AM15" s="134"/>
      <c r="AN15" s="274" t="s">
        <v>346</v>
      </c>
      <c r="AO15" s="135"/>
      <c r="AP15" s="135"/>
      <c r="AQ15" s="135"/>
      <c r="AR15" s="135"/>
      <c r="AS15" s="135"/>
      <c r="AT15" s="135"/>
      <c r="AU15" s="135"/>
      <c r="AV15" s="136"/>
      <c r="AZ15" s="112"/>
      <c r="BA15" s="285" t="s">
        <v>343</v>
      </c>
      <c r="BB15" s="285" t="s">
        <v>342</v>
      </c>
      <c r="BE15" s="106" t="s">
        <v>104</v>
      </c>
      <c r="BF15" s="319" t="s">
        <v>233</v>
      </c>
      <c r="BG15" s="319"/>
      <c r="BH15" s="106"/>
      <c r="BI15" s="106" t="s">
        <v>37</v>
      </c>
      <c r="BJ15" s="73" t="s">
        <v>224</v>
      </c>
      <c r="BK15" s="74" t="s">
        <v>228</v>
      </c>
      <c r="BL15" s="75" t="s">
        <v>229</v>
      </c>
      <c r="BM15" s="76" t="s">
        <v>230</v>
      </c>
      <c r="BN15" s="77" t="s">
        <v>231</v>
      </c>
      <c r="BO15" s="73" t="s">
        <v>224</v>
      </c>
      <c r="BP15" s="74" t="s">
        <v>228</v>
      </c>
      <c r="BQ15" s="75" t="s">
        <v>229</v>
      </c>
      <c r="BR15" s="76" t="s">
        <v>230</v>
      </c>
      <c r="BS15" s="77" t="s">
        <v>231</v>
      </c>
      <c r="BT15" s="106" t="s">
        <v>225</v>
      </c>
      <c r="BU15" s="106" t="s">
        <v>226</v>
      </c>
      <c r="CA15" s="106" t="s">
        <v>236</v>
      </c>
      <c r="CB15" s="106" t="s">
        <v>235</v>
      </c>
      <c r="CC15" s="106" t="s">
        <v>237</v>
      </c>
      <c r="CD15" s="106" t="s">
        <v>238</v>
      </c>
      <c r="CE15" s="106" t="s">
        <v>239</v>
      </c>
      <c r="CF15" s="106" t="s">
        <v>240</v>
      </c>
      <c r="CG15" s="104" t="s">
        <v>331</v>
      </c>
      <c r="CH15" s="106" t="s">
        <v>340</v>
      </c>
      <c r="CI15" s="106" t="s">
        <v>273</v>
      </c>
      <c r="CJ15" s="64"/>
      <c r="CK15" s="64"/>
      <c r="CL15" s="64"/>
      <c r="CM15" s="64"/>
      <c r="CN15" s="318"/>
      <c r="CO15" s="266" t="s">
        <v>302</v>
      </c>
      <c r="CP15" s="266"/>
      <c r="CQ15" s="266"/>
      <c r="CR15" s="267"/>
      <c r="CS15" s="106" t="s">
        <v>131</v>
      </c>
      <c r="CT15" s="106" t="s">
        <v>132</v>
      </c>
      <c r="CU15" s="106" t="s">
        <v>133</v>
      </c>
      <c r="CV15" s="106" t="s">
        <v>134</v>
      </c>
      <c r="CW15" s="106" t="s">
        <v>135</v>
      </c>
      <c r="CX15" s="106" t="s">
        <v>136</v>
      </c>
      <c r="CY15" s="106" t="s">
        <v>137</v>
      </c>
      <c r="CZ15" s="106" t="s">
        <v>138</v>
      </c>
      <c r="DA15" s="106" t="s">
        <v>139</v>
      </c>
      <c r="DB15" s="106" t="s">
        <v>140</v>
      </c>
      <c r="DC15" s="106" t="s">
        <v>141</v>
      </c>
      <c r="DD15" s="106" t="s">
        <v>142</v>
      </c>
      <c r="DE15" s="106" t="s">
        <v>143</v>
      </c>
      <c r="DF15" s="106" t="s">
        <v>144</v>
      </c>
      <c r="DG15" s="106" t="s">
        <v>145</v>
      </c>
      <c r="DH15" s="106" t="s">
        <v>146</v>
      </c>
      <c r="DI15" s="106" t="s">
        <v>147</v>
      </c>
      <c r="DJ15" s="106" t="s">
        <v>148</v>
      </c>
      <c r="DK15" s="106" t="s">
        <v>149</v>
      </c>
      <c r="DL15" s="106" t="s">
        <v>150</v>
      </c>
      <c r="DM15" s="64"/>
      <c r="DN15" s="64"/>
      <c r="DO15" s="71" t="s">
        <v>223</v>
      </c>
      <c r="DP15" s="64"/>
      <c r="DQ15" s="106" t="s">
        <v>125</v>
      </c>
      <c r="DR15" s="106" t="s">
        <v>151</v>
      </c>
      <c r="DS15" s="106" t="s">
        <v>129</v>
      </c>
      <c r="DT15" s="106" t="s">
        <v>152</v>
      </c>
      <c r="DU15" s="106" t="s">
        <v>153</v>
      </c>
      <c r="DV15" s="106" t="s">
        <v>154</v>
      </c>
      <c r="DW15" s="106" t="s">
        <v>155</v>
      </c>
      <c r="DX15" s="106" t="s">
        <v>156</v>
      </c>
      <c r="DY15" s="106" t="s">
        <v>157</v>
      </c>
      <c r="DZ15" s="106" t="s">
        <v>158</v>
      </c>
      <c r="EA15" s="106" t="s">
        <v>159</v>
      </c>
      <c r="EB15" s="106" t="s">
        <v>160</v>
      </c>
      <c r="EC15" s="106" t="s">
        <v>161</v>
      </c>
      <c r="ED15" s="106" t="s">
        <v>162</v>
      </c>
      <c r="EE15" s="106" t="s">
        <v>163</v>
      </c>
      <c r="EF15" s="106" t="s">
        <v>164</v>
      </c>
      <c r="EG15" s="106" t="s">
        <v>165</v>
      </c>
      <c r="EH15" s="106" t="s">
        <v>166</v>
      </c>
      <c r="EI15" s="106" t="s">
        <v>167</v>
      </c>
      <c r="EJ15" s="106" t="s">
        <v>168</v>
      </c>
      <c r="EK15" s="68"/>
      <c r="EL15" s="164"/>
      <c r="EM15" s="68"/>
      <c r="EN15" s="265"/>
      <c r="EO15" s="265"/>
      <c r="EP15" s="265"/>
      <c r="EQ15" s="106" t="s">
        <v>275</v>
      </c>
      <c r="ER15" s="106" t="s">
        <v>276</v>
      </c>
      <c r="ES15" s="106" t="s">
        <v>277</v>
      </c>
      <c r="ET15" s="106" t="s">
        <v>278</v>
      </c>
      <c r="EU15" s="106" t="s">
        <v>279</v>
      </c>
      <c r="EV15" s="106" t="s">
        <v>280</v>
      </c>
      <c r="EW15" s="106" t="s">
        <v>281</v>
      </c>
      <c r="EX15" s="106" t="s">
        <v>282</v>
      </c>
      <c r="EY15" s="106" t="s">
        <v>283</v>
      </c>
      <c r="EZ15" s="106" t="s">
        <v>284</v>
      </c>
      <c r="FA15" s="106" t="s">
        <v>285</v>
      </c>
      <c r="FB15" s="106" t="s">
        <v>286</v>
      </c>
      <c r="FC15" s="106" t="s">
        <v>287</v>
      </c>
      <c r="FD15" s="106" t="s">
        <v>288</v>
      </c>
      <c r="FE15" s="106" t="s">
        <v>289</v>
      </c>
      <c r="FF15" s="106" t="s">
        <v>297</v>
      </c>
      <c r="FG15" s="106" t="s">
        <v>298</v>
      </c>
      <c r="FH15" s="106" t="s">
        <v>299</v>
      </c>
      <c r="FI15" s="106" t="s">
        <v>300</v>
      </c>
      <c r="FJ15" s="106" t="s">
        <v>301</v>
      </c>
      <c r="FK15" s="68"/>
      <c r="FL15" s="68"/>
      <c r="FM15" s="68"/>
      <c r="FN15" s="68"/>
      <c r="FO15" s="68"/>
      <c r="FP15" s="68"/>
      <c r="FQ15" s="106" t="s">
        <v>252</v>
      </c>
      <c r="FR15" s="106" t="s">
        <v>253</v>
      </c>
      <c r="FS15" s="106" t="s">
        <v>254</v>
      </c>
      <c r="FT15" s="106" t="s">
        <v>255</v>
      </c>
      <c r="FU15" s="106" t="s">
        <v>256</v>
      </c>
      <c r="FV15" s="106" t="s">
        <v>257</v>
      </c>
      <c r="FW15" s="106" t="s">
        <v>260</v>
      </c>
      <c r="FX15" s="106" t="s">
        <v>261</v>
      </c>
      <c r="FY15" s="106" t="s">
        <v>262</v>
      </c>
      <c r="FZ15" s="106" t="s">
        <v>263</v>
      </c>
      <c r="GA15" s="106" t="s">
        <v>264</v>
      </c>
      <c r="GB15" s="106" t="s">
        <v>265</v>
      </c>
      <c r="GC15" s="106" t="s">
        <v>266</v>
      </c>
      <c r="GD15" s="106" t="s">
        <v>267</v>
      </c>
      <c r="GE15" s="106" t="s">
        <v>268</v>
      </c>
      <c r="GF15" s="106" t="s">
        <v>293</v>
      </c>
      <c r="GG15" s="106" t="s">
        <v>294</v>
      </c>
      <c r="GH15" s="106" t="s">
        <v>295</v>
      </c>
      <c r="GI15" s="106" t="s">
        <v>296</v>
      </c>
      <c r="GJ15" s="113"/>
      <c r="GK15" s="113"/>
    </row>
    <row r="16" spans="1:193" ht="20.100000000000001" customHeight="1" thickBot="1" x14ac:dyDescent="0.3">
      <c r="A16" s="137">
        <v>1</v>
      </c>
      <c r="B16" s="287" t="s">
        <v>374</v>
      </c>
      <c r="C16" s="287"/>
      <c r="D16" s="3">
        <v>564</v>
      </c>
      <c r="E16" s="3">
        <v>550</v>
      </c>
      <c r="F16" s="4">
        <v>4</v>
      </c>
      <c r="G16" s="4"/>
      <c r="H16" s="5" t="s">
        <v>379</v>
      </c>
      <c r="I16" s="52">
        <f>IF(H16="","",VLOOKUP(H16,$AN$19:$AO$37,2,FALSE))</f>
        <v>18</v>
      </c>
      <c r="J16" s="4">
        <v>1</v>
      </c>
      <c r="K16" s="4"/>
      <c r="L16" s="4"/>
      <c r="M16" s="4"/>
      <c r="N16" s="5">
        <v>10980</v>
      </c>
      <c r="O16" s="53">
        <f>IF(N16="","",VLOOKUP(N16,$AN$44:$AP$62,3,FALSE))</f>
        <v>2</v>
      </c>
      <c r="P16" s="5"/>
      <c r="R16" s="80"/>
      <c r="S16" s="80"/>
      <c r="T16" s="156"/>
      <c r="U16" s="151" t="str">
        <f>IF(T16="ANO",((D16+R16)*(E16+S16))/1000000*F16,"")</f>
        <v/>
      </c>
      <c r="V16" s="80"/>
      <c r="W16" s="80"/>
      <c r="X16" s="80"/>
      <c r="Y16" s="80"/>
      <c r="Z16" s="80"/>
      <c r="AA16" s="128"/>
      <c r="AM16" s="134"/>
      <c r="AN16" s="274"/>
      <c r="AO16" s="138"/>
      <c r="AP16" s="283" t="s">
        <v>365</v>
      </c>
      <c r="AQ16" s="284"/>
      <c r="AR16" s="139"/>
      <c r="AS16" s="139"/>
      <c r="AT16" s="184" t="s">
        <v>361</v>
      </c>
      <c r="AU16" s="51">
        <f>SUM(AU19:AU37)</f>
        <v>5</v>
      </c>
      <c r="AV16" s="136"/>
      <c r="AZ16" s="112"/>
      <c r="BA16" s="285"/>
      <c r="BB16" s="285"/>
      <c r="BE16" s="81" t="s">
        <v>131</v>
      </c>
      <c r="BF16" s="276" t="s">
        <v>209</v>
      </c>
      <c r="BG16" s="276"/>
      <c r="BH16" s="82">
        <f>CS10</f>
        <v>36.54</v>
      </c>
      <c r="BI16" s="69" t="s">
        <v>223</v>
      </c>
      <c r="BJ16" s="69">
        <v>0.03</v>
      </c>
      <c r="BK16" s="83"/>
      <c r="BL16" s="83"/>
      <c r="BM16" s="83"/>
      <c r="BN16" s="83"/>
      <c r="BO16" s="82">
        <f>BH16*BJ16</f>
        <v>1.0961999999999998</v>
      </c>
      <c r="BP16" s="83"/>
      <c r="BQ16" s="83"/>
      <c r="BR16" s="83"/>
      <c r="BS16" s="83"/>
      <c r="BT16" s="84">
        <v>19</v>
      </c>
      <c r="BU16" s="85">
        <f>BT16*BH16</f>
        <v>694.26</v>
      </c>
      <c r="CA16" s="86" t="str">
        <f t="shared" ref="CA16:CA47" si="5">IF((J16+K16+L16+M16)=0,"",N16&amp;"_"&amp;O16)</f>
        <v>10980_2</v>
      </c>
      <c r="CB16" s="82" t="str">
        <f t="shared" ref="CB16:CB47" si="6">IF(J16=1,CA16,"")</f>
        <v>10980_2</v>
      </c>
      <c r="CC16" s="82" t="str">
        <f t="shared" ref="CC16:CC47" si="7">IF(K16=1,CA16,"")</f>
        <v/>
      </c>
      <c r="CD16" s="82" t="str">
        <f t="shared" ref="CD16:CD47" si="8">IF(L16=1,CA16,"")</f>
        <v/>
      </c>
      <c r="CE16" s="82" t="str">
        <f t="shared" ref="CE16:CE47" si="9">IF(M16=1,CA16,"")</f>
        <v/>
      </c>
      <c r="CF16" s="86" t="str">
        <f t="shared" ref="CF16:CF47" si="10">IF(D16="","",H16&amp;"_"&amp;I16)</f>
        <v>W980_1_18</v>
      </c>
      <c r="CG16" s="87"/>
      <c r="CH16" s="86">
        <f t="shared" ref="CH16:CH47" si="11">IF(D16="","",D16*E16*F16*I16/1000000000)</f>
        <v>2.2334400000000001E-2</v>
      </c>
      <c r="CI16" s="86">
        <f t="shared" ref="CI16:CI47" si="12">IF(D16="","",IF(T16="ANO",F16*2,F16))</f>
        <v>4</v>
      </c>
      <c r="CJ16" s="64"/>
      <c r="CK16" s="64"/>
      <c r="CL16" s="64"/>
      <c r="CM16" s="64"/>
      <c r="CN16" s="72">
        <f t="shared" ref="CN16:CN47" si="13">IF(T16="ANO",I16*2,I16)</f>
        <v>18</v>
      </c>
      <c r="CO16" s="72">
        <f t="shared" ref="CO16:CO47" si="14">IF(D16="","",IF(CN16&lt;19.1,10,IF(CN16&lt;36.1,20,IF(CN16&gt;36.1,30,30))))</f>
        <v>10</v>
      </c>
      <c r="CP16" s="72">
        <f t="shared" ref="CP16:CP47" si="15">IF(D16="","",IF(O16&lt;2.1,1,IF(O16&lt;8.1,2,IF(O16&gt;8.1,3,3))))</f>
        <v>1</v>
      </c>
      <c r="CQ16" s="72">
        <f t="shared" ref="CQ16:CQ47" si="16">IF(D16="","",CO16+CP16)</f>
        <v>11</v>
      </c>
      <c r="CR16" s="72" t="str">
        <f t="shared" ref="CR16:CR47" si="17">IF(D16="","",IF(CQ16=11,"L1",IF(CQ16=12,"L2",IF(CQ16=13,"L3",IF(CQ16=21,"L4",IF(CQ16=22,"L5",IF(CQ16=23,"L6",IF(CQ16=31,"L7",IF(CQ16=32,"L8",IF(CQ16=33,"L9","chyba"))))))))))</f>
        <v>L1</v>
      </c>
      <c r="CS16" s="72">
        <f t="shared" ref="CS16:DB25" si="18">IF($CR16="","",IF($CR16=CS$15,(($D16*$J16)+($D16*$K16)+($E16*$L16)+($E16*$M16))/1000*$F16,""))</f>
        <v>2.2559999999999998</v>
      </c>
      <c r="CT16" s="72" t="str">
        <f t="shared" si="18"/>
        <v/>
      </c>
      <c r="CU16" s="72" t="str">
        <f t="shared" si="18"/>
        <v/>
      </c>
      <c r="CV16" s="72" t="str">
        <f t="shared" si="18"/>
        <v/>
      </c>
      <c r="CW16" s="72" t="str">
        <f t="shared" si="18"/>
        <v/>
      </c>
      <c r="CX16" s="72" t="str">
        <f t="shared" si="18"/>
        <v/>
      </c>
      <c r="CY16" s="72" t="str">
        <f t="shared" si="18"/>
        <v/>
      </c>
      <c r="CZ16" s="72" t="str">
        <f t="shared" si="18"/>
        <v/>
      </c>
      <c r="DA16" s="72" t="str">
        <f t="shared" si="18"/>
        <v/>
      </c>
      <c r="DB16" s="72" t="str">
        <f t="shared" si="18"/>
        <v/>
      </c>
      <c r="DC16" s="72" t="str">
        <f t="shared" ref="DC16:DK25" si="19">IF($CR16="","",IF($CR16=DC$15,(($D16*$J16)+($D16*$K16)+($E16*$L16)+($E16*$M16))/1000*$F16,""))</f>
        <v/>
      </c>
      <c r="DD16" s="72" t="str">
        <f t="shared" si="19"/>
        <v/>
      </c>
      <c r="DE16" s="72" t="str">
        <f t="shared" si="19"/>
        <v/>
      </c>
      <c r="DF16" s="72" t="str">
        <f t="shared" si="19"/>
        <v/>
      </c>
      <c r="DG16" s="72" t="str">
        <f t="shared" si="19"/>
        <v/>
      </c>
      <c r="DH16" s="72" t="str">
        <f t="shared" si="19"/>
        <v/>
      </c>
      <c r="DI16" s="72" t="str">
        <f t="shared" si="19"/>
        <v/>
      </c>
      <c r="DJ16" s="72" t="str">
        <f t="shared" si="19"/>
        <v/>
      </c>
      <c r="DK16" s="72" t="str">
        <f t="shared" si="19"/>
        <v/>
      </c>
      <c r="DL16" s="64"/>
      <c r="DM16" s="64"/>
      <c r="DN16" s="64"/>
      <c r="DO16" s="72">
        <f t="shared" ref="DO16:DO47" si="20">IF(D16="","",IF(T16="ANO",(D16+D16+E16+E16)/1000*F16*2,(D16+D16+E16+E16)/1000*F16))</f>
        <v>8.9120000000000008</v>
      </c>
      <c r="DP16" s="72" t="str">
        <f>IF(D16="","",VLOOKUP(CF16,$BF$115:$BM$133,8,FALSE))</f>
        <v>R1</v>
      </c>
      <c r="DQ16" s="72">
        <f>IF($DP16=DQ$15,$DO16,"")</f>
        <v>8.9120000000000008</v>
      </c>
      <c r="DR16" s="72" t="str">
        <f t="shared" ref="DR16:EI19" si="21">IF($DP16=DR$15,$DO16,"")</f>
        <v/>
      </c>
      <c r="DS16" s="72" t="str">
        <f t="shared" si="21"/>
        <v/>
      </c>
      <c r="DT16" s="72" t="str">
        <f t="shared" si="21"/>
        <v/>
      </c>
      <c r="DU16" s="72" t="str">
        <f t="shared" si="21"/>
        <v/>
      </c>
      <c r="DV16" s="72" t="str">
        <f t="shared" si="21"/>
        <v/>
      </c>
      <c r="DW16" s="72" t="str">
        <f t="shared" si="21"/>
        <v/>
      </c>
      <c r="DX16" s="72" t="str">
        <f t="shared" si="21"/>
        <v/>
      </c>
      <c r="DY16" s="72" t="str">
        <f t="shared" si="21"/>
        <v/>
      </c>
      <c r="DZ16" s="72" t="str">
        <f t="shared" si="21"/>
        <v/>
      </c>
      <c r="EA16" s="72" t="str">
        <f t="shared" si="21"/>
        <v/>
      </c>
      <c r="EB16" s="72" t="str">
        <f t="shared" si="21"/>
        <v/>
      </c>
      <c r="EC16" s="72" t="str">
        <f t="shared" si="21"/>
        <v/>
      </c>
      <c r="ED16" s="72" t="str">
        <f t="shared" si="21"/>
        <v/>
      </c>
      <c r="EE16" s="72" t="str">
        <f t="shared" si="21"/>
        <v/>
      </c>
      <c r="EF16" s="72" t="str">
        <f t="shared" si="21"/>
        <v/>
      </c>
      <c r="EG16" s="72" t="str">
        <f t="shared" si="21"/>
        <v/>
      </c>
      <c r="EH16" s="72" t="str">
        <f t="shared" si="21"/>
        <v/>
      </c>
      <c r="EI16" s="72" t="str">
        <f t="shared" si="21"/>
        <v/>
      </c>
      <c r="EJ16" s="68"/>
      <c r="EK16" s="68"/>
      <c r="EL16" s="68"/>
      <c r="EM16" s="68"/>
      <c r="EN16" s="88">
        <f t="shared" ref="EN16:EN47" si="22">IF(EP16=0,"",(J16+K16+L16+M16*F16)*50/1000)</f>
        <v>0.05</v>
      </c>
      <c r="EO16" s="88" t="str">
        <f>IF(D16="","",VLOOKUP(CA16,$BF$140:$BK$158,6,FALSE))</f>
        <v>H01</v>
      </c>
      <c r="EP16" s="88">
        <f t="shared" ref="EP16:EP47" si="23">((D16*(J16+K16))+(E16*(L16+M16)))/1000*F16</f>
        <v>2.2559999999999998</v>
      </c>
      <c r="EQ16" s="89">
        <f>IF(EP16&lt;=0,"",IF($EO16=EQ$15,($EP16+$EN16),""))</f>
        <v>2.3059999999999996</v>
      </c>
      <c r="ER16" s="89" t="str">
        <f>IF(EP16&lt;=0,"",IF($EO16=ER$15,($EP16+$EN16),""))</f>
        <v/>
      </c>
      <c r="ES16" s="89" t="str">
        <f>IF(EP16&lt;=0,"",IF($EO16=ES$15,($EP16+$EN16),""))</f>
        <v/>
      </c>
      <c r="ET16" s="89" t="str">
        <f>IF(EP16&lt;=0,"",IF($EO16=ET$15,($EP16+$EN16),""))</f>
        <v/>
      </c>
      <c r="EU16" s="89" t="str">
        <f>IF(EP16&lt;=0,"",IF($EO16=EU$15,($EP16+$EN16),""))</f>
        <v/>
      </c>
      <c r="EV16" s="89" t="str">
        <f>IF(EP16&lt;=0,"",IF($EO16=EV$15,($EP16+$EN16),""))</f>
        <v/>
      </c>
      <c r="EW16" s="89" t="str">
        <f>IF(EP16&lt;=0,"",IF($EO16=EW$15,($EP16+$EN16),""))</f>
        <v/>
      </c>
      <c r="EX16" s="89" t="str">
        <f>IF(EP16&lt;=0,"",IF($EO16=EX$15,($EP16+$EN16),""))</f>
        <v/>
      </c>
      <c r="EY16" s="89" t="str">
        <f>IF(EP16&lt;=0,"",IF($EO16=EY$15,($EP16+$EN16),""))</f>
        <v/>
      </c>
      <c r="EZ16" s="89" t="str">
        <f>IF(EP16&lt;=0,"",IF($EO16=EZ$15,($EP16+$EN16),""))</f>
        <v/>
      </c>
      <c r="FA16" s="89" t="str">
        <f>IF(EP16&lt;=0,"",IF($EO16=FA$15,($EP16+$EN16),""))</f>
        <v/>
      </c>
      <c r="FB16" s="89" t="str">
        <f>IF(EP16&lt;=0,"",IF($EO16=FB$15,($EP16+$EN16),""))</f>
        <v/>
      </c>
      <c r="FC16" s="89" t="str">
        <f>IF(EP16&lt;=0,"",IF($EO16=FC$15,($EP16+$EN16),""))</f>
        <v/>
      </c>
      <c r="FD16" s="89" t="str">
        <f>IF(EP16&lt;=0,"",IF($EO16=FD$15,($EP16+$EN16),""))</f>
        <v/>
      </c>
      <c r="FE16" s="89" t="str">
        <f>IF(EP16&lt;=0,"",IF($EO16=FE$15,($EP16+$EN16),""))</f>
        <v/>
      </c>
      <c r="FF16" s="89" t="str">
        <f>IF(EP16&lt;=0,"",IF($EO16=FF$15,($EP16+$EN16),""))</f>
        <v/>
      </c>
      <c r="FG16" s="89" t="str">
        <f>IF(EP16&lt;=0,"",IF($EO16=FG$15,($EP16+$EN16),""))</f>
        <v/>
      </c>
      <c r="FH16" s="89" t="str">
        <f>IF(EP16&lt;=0,"",IF($EO16=FH$15,($EP16+$EN16),""))</f>
        <v/>
      </c>
      <c r="FI16" s="89" t="str">
        <f>IF(EP16&lt;=0,"",IF($EO16=FI$15,($EP16+$EN16),""))</f>
        <v/>
      </c>
      <c r="FJ16" s="89" t="str">
        <f>IF(EP16&lt;=0,"",IF($EO16=FJ$15,($EP16+$EN16),""))</f>
        <v/>
      </c>
      <c r="FK16" s="68"/>
      <c r="FL16" s="68"/>
      <c r="FM16" s="68"/>
      <c r="FN16" s="68"/>
      <c r="FO16" s="68"/>
      <c r="FP16" s="88" t="str">
        <f t="shared" ref="FP16:FP47" si="24">IF(H16="","",H16)</f>
        <v>W980_1</v>
      </c>
      <c r="FQ16" s="72">
        <f t="shared" ref="FQ16:FQ47" si="25">IF($H16="","",IF($FP16=$AN$19,($D16*$E16*$CI16/1000000),""))</f>
        <v>1.2407999999999999</v>
      </c>
      <c r="FR16" s="72" t="str">
        <f t="shared" ref="FR16:FR47" si="26">IF($H16="","",IF($FP16=$AN$20,($D16*$E16*$CI16/1000000),""))</f>
        <v/>
      </c>
      <c r="FS16" s="72" t="str">
        <f t="shared" ref="FS16:FS47" si="27">IF($H16="","",IF($FP16=$AN$21,($D16*$E16*$CI16/1000000),""))</f>
        <v/>
      </c>
      <c r="FT16" s="72" t="str">
        <f t="shared" ref="FT16:FT47" si="28">IF($H16="","",IF($FP16=$AN$22,($D16*$E16*$CI16/1000000),""))</f>
        <v/>
      </c>
      <c r="FU16" s="72" t="str">
        <f t="shared" ref="FU16:FU47" si="29">IF($H16="","",IF($FP16=$AN$23,($D16*$E16*$CI16/1000000),""))</f>
        <v/>
      </c>
      <c r="FV16" s="72" t="str">
        <f t="shared" ref="FV16:FV47" si="30">IF($H16="","",IF($FP16=$AN$24,($D16*$E16*$CI16/1000000),""))</f>
        <v/>
      </c>
      <c r="FW16" s="72" t="str">
        <f t="shared" ref="FW16:FW47" si="31">IF($H16="","",IF($FP16=$AN$25,($D16*$E16*$CI16/1000000),""))</f>
        <v/>
      </c>
      <c r="FX16" s="72" t="str">
        <f t="shared" ref="FX16:FX47" si="32">IF($H16="","",IF($FP16=$AN$26,($D16*$E16*$CI16/1000000),""))</f>
        <v/>
      </c>
      <c r="FY16" s="72" t="str">
        <f t="shared" ref="FY16:FY47" si="33">IF($H16="","",IF($FP16=$AN$27,($D16*$E16*$CI16/1000000),""))</f>
        <v/>
      </c>
      <c r="FZ16" s="72" t="str">
        <f t="shared" ref="FZ16:FZ47" si="34">IF($H16="","",IF($FP16=$AN$28,($D16*$E16*$CI16/1000000),""))</f>
        <v/>
      </c>
      <c r="GA16" s="72" t="str">
        <f t="shared" ref="GA16:GA47" si="35">IF($H16="","",IF($FP16=$AN$29,($D16*$E16*$CI16/1000000),""))</f>
        <v/>
      </c>
      <c r="GB16" s="72" t="str">
        <f t="shared" ref="GB16:GB47" si="36">IF($H16="","",IF($FP16=$AN$30,($D16*$E16*$CI16/1000000),""))</f>
        <v/>
      </c>
      <c r="GC16" s="72" t="str">
        <f t="shared" ref="GC16:GC47" si="37">IF($H16="","",IF($FP16=$AN$31,($D16*$E16*$CI16/1000000),""))</f>
        <v/>
      </c>
      <c r="GD16" s="72" t="str">
        <f t="shared" ref="GD16:GD47" si="38">IF($H16="","",IF($FP16=$AN$32,($D16*$E16*$CI16/1000000),""))</f>
        <v/>
      </c>
      <c r="GE16" s="72" t="str">
        <f t="shared" ref="GE16:GE47" si="39">IF($H16="","",IF($FP16=$AN$33,($D16*$E16*$CI16/1000000),""))</f>
        <v/>
      </c>
      <c r="GF16" s="72" t="str">
        <f t="shared" ref="GF16:GF47" si="40">IF($H16="","",IF($FP16=$AN$34,($D16*$E16*$CI16/1000000),""))</f>
        <v/>
      </c>
      <c r="GG16" s="72" t="str">
        <f t="shared" ref="GG16:GG47" si="41">IF($H16="","",IF($FP16=$AN$35,($D16*$E16*$CI16/1000000),""))</f>
        <v/>
      </c>
      <c r="GH16" s="72" t="str">
        <f t="shared" ref="GH16:GH47" si="42">IF($H16="","",IF($FP16=$AN$36,($D16*$E16*$CI16/1000000),""))</f>
        <v/>
      </c>
      <c r="GI16" s="72" t="str">
        <f t="shared" ref="GI16:GI47" si="43">IF($H16="","",IF($FP16=$AN$37,($D16*$E16*$CI16/1000000),""))</f>
        <v/>
      </c>
      <c r="GJ16" s="113"/>
      <c r="GK16" s="113"/>
    </row>
    <row r="17" spans="1:193" ht="20.100000000000001" customHeight="1" x14ac:dyDescent="0.2">
      <c r="A17" s="137">
        <v>2</v>
      </c>
      <c r="B17" s="287" t="s">
        <v>395</v>
      </c>
      <c r="C17" s="287"/>
      <c r="D17" s="3">
        <v>564</v>
      </c>
      <c r="E17" s="3">
        <v>100</v>
      </c>
      <c r="F17" s="4">
        <v>8</v>
      </c>
      <c r="G17" s="4"/>
      <c r="H17" s="5" t="s">
        <v>379</v>
      </c>
      <c r="I17" s="52">
        <f t="shared" ref="I17:I80" si="44">IF(H17="","",VLOOKUP(H17,$AN$19:$AO$37,2,FALSE))</f>
        <v>18</v>
      </c>
      <c r="J17" s="4">
        <v>1</v>
      </c>
      <c r="K17" s="4">
        <v>1</v>
      </c>
      <c r="L17" s="4"/>
      <c r="M17" s="4"/>
      <c r="N17" s="5">
        <v>10980</v>
      </c>
      <c r="O17" s="53">
        <f t="shared" ref="O17:O80" si="45">IF(N17="","",VLOOKUP(N17,$AN$44:$AP$62,3,FALSE))</f>
        <v>2</v>
      </c>
      <c r="P17" s="5"/>
      <c r="R17" s="80"/>
      <c r="S17" s="80"/>
      <c r="T17" s="69"/>
      <c r="U17" s="63" t="str">
        <f t="shared" ref="U17:U80" si="46">IF(T17="ANO",((D17+R17)*(E17+S17))/1000000*F17,"")</f>
        <v/>
      </c>
      <c r="V17" s="80"/>
      <c r="W17" s="80"/>
      <c r="X17" s="80"/>
      <c r="Y17" s="80"/>
      <c r="Z17" s="80"/>
      <c r="AA17" s="128"/>
      <c r="AM17" s="134"/>
      <c r="AN17" s="272" t="s">
        <v>391</v>
      </c>
      <c r="AO17" s="273" t="s">
        <v>25</v>
      </c>
      <c r="AP17" s="281" t="s">
        <v>243</v>
      </c>
      <c r="AQ17" s="282"/>
      <c r="AR17" s="272" t="s">
        <v>318</v>
      </c>
      <c r="AS17" s="272" t="s">
        <v>345</v>
      </c>
      <c r="AT17" s="272" t="s">
        <v>367</v>
      </c>
      <c r="AU17" s="272" t="s">
        <v>350</v>
      </c>
      <c r="AV17" s="136"/>
      <c r="AZ17" s="112"/>
      <c r="BA17" s="285"/>
      <c r="BB17" s="285"/>
      <c r="BE17" s="81" t="s">
        <v>132</v>
      </c>
      <c r="BF17" s="276" t="s">
        <v>210</v>
      </c>
      <c r="BG17" s="276"/>
      <c r="BH17" s="82">
        <f>CT10</f>
        <v>0</v>
      </c>
      <c r="BI17" s="69" t="s">
        <v>223</v>
      </c>
      <c r="BJ17" s="69">
        <v>0.03</v>
      </c>
      <c r="BK17" s="83"/>
      <c r="BL17" s="83"/>
      <c r="BM17" s="83"/>
      <c r="BN17" s="83"/>
      <c r="BO17" s="82">
        <f t="shared" ref="BO17:BO24" si="47">BH17*BJ17</f>
        <v>0</v>
      </c>
      <c r="BP17" s="83"/>
      <c r="BQ17" s="83"/>
      <c r="BR17" s="83"/>
      <c r="BS17" s="83"/>
      <c r="BT17" s="84">
        <v>21</v>
      </c>
      <c r="BU17" s="85">
        <f t="shared" ref="BU17:BU34" si="48">BT17*BH17</f>
        <v>0</v>
      </c>
      <c r="CA17" s="86" t="str">
        <f t="shared" si="5"/>
        <v>10980_2</v>
      </c>
      <c r="CB17" s="82" t="str">
        <f t="shared" si="6"/>
        <v>10980_2</v>
      </c>
      <c r="CC17" s="82" t="str">
        <f t="shared" si="7"/>
        <v>10980_2</v>
      </c>
      <c r="CD17" s="82" t="str">
        <f t="shared" si="8"/>
        <v/>
      </c>
      <c r="CE17" s="82" t="str">
        <f t="shared" si="9"/>
        <v/>
      </c>
      <c r="CF17" s="86" t="str">
        <f t="shared" si="10"/>
        <v>W980_1_18</v>
      </c>
      <c r="CG17" s="87"/>
      <c r="CH17" s="86">
        <f t="shared" si="11"/>
        <v>8.1215999999999997E-3</v>
      </c>
      <c r="CI17" s="86">
        <f t="shared" si="12"/>
        <v>8</v>
      </c>
      <c r="CJ17" s="64"/>
      <c r="CK17" s="64"/>
      <c r="CL17" s="64"/>
      <c r="CM17" s="64"/>
      <c r="CN17" s="72">
        <f t="shared" si="13"/>
        <v>18</v>
      </c>
      <c r="CO17" s="72">
        <f t="shared" si="14"/>
        <v>10</v>
      </c>
      <c r="CP17" s="72">
        <f t="shared" si="15"/>
        <v>1</v>
      </c>
      <c r="CQ17" s="72">
        <f t="shared" si="16"/>
        <v>11</v>
      </c>
      <c r="CR17" s="72" t="str">
        <f t="shared" si="17"/>
        <v>L1</v>
      </c>
      <c r="CS17" s="72">
        <f t="shared" si="18"/>
        <v>9.0239999999999991</v>
      </c>
      <c r="CT17" s="72" t="str">
        <f t="shared" si="18"/>
        <v/>
      </c>
      <c r="CU17" s="72" t="str">
        <f t="shared" si="18"/>
        <v/>
      </c>
      <c r="CV17" s="72" t="str">
        <f t="shared" si="18"/>
        <v/>
      </c>
      <c r="CW17" s="72" t="str">
        <f t="shared" si="18"/>
        <v/>
      </c>
      <c r="CX17" s="72" t="str">
        <f t="shared" si="18"/>
        <v/>
      </c>
      <c r="CY17" s="72" t="str">
        <f t="shared" si="18"/>
        <v/>
      </c>
      <c r="CZ17" s="72" t="str">
        <f t="shared" si="18"/>
        <v/>
      </c>
      <c r="DA17" s="72" t="str">
        <f t="shared" si="18"/>
        <v/>
      </c>
      <c r="DB17" s="72" t="str">
        <f t="shared" si="18"/>
        <v/>
      </c>
      <c r="DC17" s="72" t="str">
        <f t="shared" si="19"/>
        <v/>
      </c>
      <c r="DD17" s="72" t="str">
        <f t="shared" si="19"/>
        <v/>
      </c>
      <c r="DE17" s="72" t="str">
        <f t="shared" si="19"/>
        <v/>
      </c>
      <c r="DF17" s="72" t="str">
        <f t="shared" si="19"/>
        <v/>
      </c>
      <c r="DG17" s="72" t="str">
        <f t="shared" si="19"/>
        <v/>
      </c>
      <c r="DH17" s="72" t="str">
        <f t="shared" si="19"/>
        <v/>
      </c>
      <c r="DI17" s="72" t="str">
        <f t="shared" si="19"/>
        <v/>
      </c>
      <c r="DJ17" s="72" t="str">
        <f t="shared" si="19"/>
        <v/>
      </c>
      <c r="DK17" s="72" t="str">
        <f t="shared" si="19"/>
        <v/>
      </c>
      <c r="DL17" s="64"/>
      <c r="DM17" s="64"/>
      <c r="DN17" s="64"/>
      <c r="DO17" s="72">
        <f t="shared" si="20"/>
        <v>10.624000000000001</v>
      </c>
      <c r="DP17" s="72" t="str">
        <f t="shared" ref="DP17:DP80" si="49">IF(D17="","",VLOOKUP(CF17,$BF$115:$BM$133,8,FALSE))</f>
        <v>R1</v>
      </c>
      <c r="DQ17" s="72">
        <f t="shared" ref="DQ17:EF35" si="50">IF($DP17=DQ$15,$DO17,"")</f>
        <v>10.624000000000001</v>
      </c>
      <c r="DR17" s="72" t="str">
        <f t="shared" si="21"/>
        <v/>
      </c>
      <c r="DS17" s="72" t="str">
        <f t="shared" si="21"/>
        <v/>
      </c>
      <c r="DT17" s="72" t="str">
        <f t="shared" si="21"/>
        <v/>
      </c>
      <c r="DU17" s="72" t="str">
        <f t="shared" si="21"/>
        <v/>
      </c>
      <c r="DV17" s="72" t="str">
        <f t="shared" si="21"/>
        <v/>
      </c>
      <c r="DW17" s="72" t="str">
        <f t="shared" si="21"/>
        <v/>
      </c>
      <c r="DX17" s="72" t="str">
        <f t="shared" si="21"/>
        <v/>
      </c>
      <c r="DY17" s="72" t="str">
        <f t="shared" si="21"/>
        <v/>
      </c>
      <c r="DZ17" s="72" t="str">
        <f t="shared" si="21"/>
        <v/>
      </c>
      <c r="EA17" s="72" t="str">
        <f t="shared" si="21"/>
        <v/>
      </c>
      <c r="EB17" s="72" t="str">
        <f t="shared" si="21"/>
        <v/>
      </c>
      <c r="EC17" s="72" t="str">
        <f t="shared" si="21"/>
        <v/>
      </c>
      <c r="ED17" s="72" t="str">
        <f t="shared" si="21"/>
        <v/>
      </c>
      <c r="EE17" s="72" t="str">
        <f t="shared" si="21"/>
        <v/>
      </c>
      <c r="EF17" s="72" t="str">
        <f t="shared" si="21"/>
        <v/>
      </c>
      <c r="EG17" s="72" t="str">
        <f t="shared" si="21"/>
        <v/>
      </c>
      <c r="EH17" s="72" t="str">
        <f t="shared" si="21"/>
        <v/>
      </c>
      <c r="EI17" s="72" t="str">
        <f t="shared" si="21"/>
        <v/>
      </c>
      <c r="EJ17" s="68"/>
      <c r="EK17" s="68"/>
      <c r="EL17" s="68"/>
      <c r="EM17" s="68"/>
      <c r="EN17" s="88">
        <f t="shared" si="22"/>
        <v>0.1</v>
      </c>
      <c r="EO17" s="88" t="str">
        <f t="shared" ref="EO17:EO80" si="51">IF(D17="","",VLOOKUP(CA17,$BF$140:$BK$158,6,FALSE))</f>
        <v>H01</v>
      </c>
      <c r="EP17" s="88">
        <f t="shared" si="23"/>
        <v>9.0239999999999991</v>
      </c>
      <c r="EQ17" s="89">
        <f t="shared" ref="EQ17:EQ80" si="52">IF(EP17&lt;=0,"",IF($EO17=EQ$15,($EP17+$EN17),""))</f>
        <v>9.1239999999999988</v>
      </c>
      <c r="ER17" s="89" t="str">
        <f t="shared" ref="ER17:ER80" si="53">IF(EP17&lt;=0,"",IF($EO17=ER$15,($EP17+$EN17),""))</f>
        <v/>
      </c>
      <c r="ES17" s="89" t="str">
        <f t="shared" ref="ES17:ES80" si="54">IF(EP17&lt;=0,"",IF($EO17=ES$15,($EP17+$EN17),""))</f>
        <v/>
      </c>
      <c r="ET17" s="89" t="str">
        <f t="shared" ref="ET17:ET80" si="55">IF(EP17&lt;=0,"",IF($EO17=ET$15,($EP17+$EN17),""))</f>
        <v/>
      </c>
      <c r="EU17" s="89" t="str">
        <f t="shared" ref="EU17:EU80" si="56">IF(EP17&lt;=0,"",IF($EO17=EU$15,($EP17+$EN17),""))</f>
        <v/>
      </c>
      <c r="EV17" s="89" t="str">
        <f t="shared" ref="EV17:EV80" si="57">IF(EP17&lt;=0,"",IF($EO17=EV$15,($EP17+$EN17),""))</f>
        <v/>
      </c>
      <c r="EW17" s="89" t="str">
        <f t="shared" ref="EW17:EW80" si="58">IF(EP17&lt;=0,"",IF($EO17=EW$15,($EP17+$EN17),""))</f>
        <v/>
      </c>
      <c r="EX17" s="89" t="str">
        <f t="shared" ref="EX17:EX80" si="59">IF(EP17&lt;=0,"",IF($EO17=EX$15,($EP17+$EN17),""))</f>
        <v/>
      </c>
      <c r="EY17" s="89" t="str">
        <f t="shared" ref="EY17:EY80" si="60">IF(EP17&lt;=0,"",IF($EO17=EY$15,($EP17+$EN17),""))</f>
        <v/>
      </c>
      <c r="EZ17" s="89" t="str">
        <f t="shared" ref="EZ17:EZ80" si="61">IF(EP17&lt;=0,"",IF($EO17=EZ$15,($EP17+$EN17),""))</f>
        <v/>
      </c>
      <c r="FA17" s="89" t="str">
        <f t="shared" ref="FA17:FA80" si="62">IF(EP17&lt;=0,"",IF($EO17=FA$15,($EP17+$EN17),""))</f>
        <v/>
      </c>
      <c r="FB17" s="89" t="str">
        <f t="shared" ref="FB17:FB80" si="63">IF(EP17&lt;=0,"",IF($EO17=FB$15,($EP17+$EN17),""))</f>
        <v/>
      </c>
      <c r="FC17" s="89" t="str">
        <f t="shared" ref="FC17:FC80" si="64">IF(EP17&lt;=0,"",IF($EO17=FC$15,($EP17+$EN17),""))</f>
        <v/>
      </c>
      <c r="FD17" s="89" t="str">
        <f t="shared" ref="FD17:FD80" si="65">IF(EP17&lt;=0,"",IF($EO17=FD$15,($EP17+$EN17),""))</f>
        <v/>
      </c>
      <c r="FE17" s="89" t="str">
        <f t="shared" ref="FE17:FE80" si="66">IF(EP17&lt;=0,"",IF($EO17=FE$15,($EP17+$EN17),""))</f>
        <v/>
      </c>
      <c r="FF17" s="89" t="str">
        <f t="shared" ref="FF17:FF80" si="67">IF(EP17&lt;=0,"",IF($EO17=FF$15,($EP17+$EN17),""))</f>
        <v/>
      </c>
      <c r="FG17" s="89" t="str">
        <f t="shared" ref="FG17:FG80" si="68">IF(EP17&lt;=0,"",IF($EO17=FG$15,($EP17+$EN17),""))</f>
        <v/>
      </c>
      <c r="FH17" s="89" t="str">
        <f t="shared" ref="FH17:FH80" si="69">IF(EP17&lt;=0,"",IF($EO17=FH$15,($EP17+$EN17),""))</f>
        <v/>
      </c>
      <c r="FI17" s="89" t="str">
        <f t="shared" ref="FI17:FI80" si="70">IF(EP17&lt;=0,"",IF($EO17=FI$15,($EP17+$EN17),""))</f>
        <v/>
      </c>
      <c r="FJ17" s="89" t="str">
        <f t="shared" ref="FJ17:FJ80" si="71">IF(EP17&lt;=0,"",IF($EO17=FJ$15,($EP17+$EN17),""))</f>
        <v/>
      </c>
      <c r="FK17" s="68"/>
      <c r="FL17" s="68"/>
      <c r="FM17" s="68"/>
      <c r="FN17" s="68"/>
      <c r="FO17" s="68"/>
      <c r="FP17" s="88" t="str">
        <f t="shared" si="24"/>
        <v>W980_1</v>
      </c>
      <c r="FQ17" s="72">
        <f t="shared" si="25"/>
        <v>0.45119999999999999</v>
      </c>
      <c r="FR17" s="72" t="str">
        <f t="shared" si="26"/>
        <v/>
      </c>
      <c r="FS17" s="72" t="str">
        <f t="shared" si="27"/>
        <v/>
      </c>
      <c r="FT17" s="72" t="str">
        <f t="shared" si="28"/>
        <v/>
      </c>
      <c r="FU17" s="72" t="str">
        <f t="shared" si="29"/>
        <v/>
      </c>
      <c r="FV17" s="72" t="str">
        <f t="shared" si="30"/>
        <v/>
      </c>
      <c r="FW17" s="72" t="str">
        <f t="shared" si="31"/>
        <v/>
      </c>
      <c r="FX17" s="72" t="str">
        <f t="shared" si="32"/>
        <v/>
      </c>
      <c r="FY17" s="72" t="str">
        <f t="shared" si="33"/>
        <v/>
      </c>
      <c r="FZ17" s="72" t="str">
        <f t="shared" si="34"/>
        <v/>
      </c>
      <c r="GA17" s="72" t="str">
        <f t="shared" si="35"/>
        <v/>
      </c>
      <c r="GB17" s="72" t="str">
        <f t="shared" si="36"/>
        <v/>
      </c>
      <c r="GC17" s="72" t="str">
        <f t="shared" si="37"/>
        <v/>
      </c>
      <c r="GD17" s="72" t="str">
        <f t="shared" si="38"/>
        <v/>
      </c>
      <c r="GE17" s="72" t="str">
        <f t="shared" si="39"/>
        <v/>
      </c>
      <c r="GF17" s="72" t="str">
        <f t="shared" si="40"/>
        <v/>
      </c>
      <c r="GG17" s="72" t="str">
        <f t="shared" si="41"/>
        <v/>
      </c>
      <c r="GH17" s="72" t="str">
        <f t="shared" si="42"/>
        <v/>
      </c>
      <c r="GI17" s="72" t="str">
        <f t="shared" si="43"/>
        <v/>
      </c>
      <c r="GJ17" s="113"/>
      <c r="GK17" s="113"/>
    </row>
    <row r="18" spans="1:193" ht="20.100000000000001" customHeight="1" x14ac:dyDescent="0.2">
      <c r="A18" s="137">
        <v>3</v>
      </c>
      <c r="B18" s="287" t="s">
        <v>375</v>
      </c>
      <c r="C18" s="287"/>
      <c r="D18" s="3">
        <v>760</v>
      </c>
      <c r="E18" s="3">
        <v>550</v>
      </c>
      <c r="F18" s="4">
        <v>8</v>
      </c>
      <c r="G18" s="4"/>
      <c r="H18" s="5" t="s">
        <v>379</v>
      </c>
      <c r="I18" s="52">
        <f t="shared" si="44"/>
        <v>18</v>
      </c>
      <c r="J18" s="4">
        <v>1</v>
      </c>
      <c r="K18" s="4"/>
      <c r="L18" s="4"/>
      <c r="M18" s="4"/>
      <c r="N18" s="5">
        <v>10980</v>
      </c>
      <c r="O18" s="53">
        <f t="shared" si="45"/>
        <v>2</v>
      </c>
      <c r="P18" s="5"/>
      <c r="R18" s="80"/>
      <c r="S18" s="80"/>
      <c r="T18" s="69"/>
      <c r="U18" s="63" t="str">
        <f t="shared" si="46"/>
        <v/>
      </c>
      <c r="V18" s="80"/>
      <c r="W18" s="80"/>
      <c r="X18" s="80"/>
      <c r="Y18" s="80"/>
      <c r="Z18" s="80"/>
      <c r="AA18" s="128"/>
      <c r="AM18" s="134"/>
      <c r="AN18" s="272"/>
      <c r="AO18" s="273"/>
      <c r="AP18" s="140" t="s">
        <v>241</v>
      </c>
      <c r="AQ18" s="141" t="s">
        <v>242</v>
      </c>
      <c r="AR18" s="272"/>
      <c r="AS18" s="272"/>
      <c r="AT18" s="272"/>
      <c r="AU18" s="272"/>
      <c r="AV18" s="136"/>
      <c r="AZ18" s="112"/>
      <c r="BA18" s="285"/>
      <c r="BB18" s="285"/>
      <c r="BE18" s="81" t="s">
        <v>133</v>
      </c>
      <c r="BF18" s="276" t="s">
        <v>211</v>
      </c>
      <c r="BG18" s="276"/>
      <c r="BH18" s="82">
        <f>CU10</f>
        <v>0</v>
      </c>
      <c r="BI18" s="69" t="s">
        <v>223</v>
      </c>
      <c r="BJ18" s="69">
        <v>0.03</v>
      </c>
      <c r="BK18" s="83"/>
      <c r="BL18" s="83"/>
      <c r="BM18" s="83"/>
      <c r="BN18" s="83"/>
      <c r="BO18" s="82">
        <f t="shared" si="47"/>
        <v>0</v>
      </c>
      <c r="BP18" s="83"/>
      <c r="BQ18" s="83"/>
      <c r="BR18" s="83"/>
      <c r="BS18" s="83"/>
      <c r="BT18" s="84">
        <v>22</v>
      </c>
      <c r="BU18" s="85">
        <f t="shared" si="48"/>
        <v>0</v>
      </c>
      <c r="CA18" s="86" t="str">
        <f t="shared" si="5"/>
        <v>10980_2</v>
      </c>
      <c r="CB18" s="82" t="str">
        <f t="shared" si="6"/>
        <v>10980_2</v>
      </c>
      <c r="CC18" s="82" t="str">
        <f t="shared" si="7"/>
        <v/>
      </c>
      <c r="CD18" s="82" t="str">
        <f t="shared" si="8"/>
        <v/>
      </c>
      <c r="CE18" s="82" t="str">
        <f t="shared" si="9"/>
        <v/>
      </c>
      <c r="CF18" s="86" t="str">
        <f t="shared" si="10"/>
        <v>W980_1_18</v>
      </c>
      <c r="CG18" s="87"/>
      <c r="CH18" s="86">
        <f t="shared" si="11"/>
        <v>6.0192000000000002E-2</v>
      </c>
      <c r="CI18" s="86">
        <f t="shared" si="12"/>
        <v>8</v>
      </c>
      <c r="CJ18" s="64"/>
      <c r="CK18" s="64"/>
      <c r="CL18" s="64"/>
      <c r="CM18" s="64"/>
      <c r="CN18" s="72">
        <f t="shared" si="13"/>
        <v>18</v>
      </c>
      <c r="CO18" s="72">
        <f t="shared" si="14"/>
        <v>10</v>
      </c>
      <c r="CP18" s="72">
        <f t="shared" si="15"/>
        <v>1</v>
      </c>
      <c r="CQ18" s="72">
        <f t="shared" si="16"/>
        <v>11</v>
      </c>
      <c r="CR18" s="72" t="str">
        <f t="shared" si="17"/>
        <v>L1</v>
      </c>
      <c r="CS18" s="72">
        <f t="shared" si="18"/>
        <v>6.08</v>
      </c>
      <c r="CT18" s="72" t="str">
        <f t="shared" si="18"/>
        <v/>
      </c>
      <c r="CU18" s="72" t="str">
        <f t="shared" si="18"/>
        <v/>
      </c>
      <c r="CV18" s="72" t="str">
        <f t="shared" si="18"/>
        <v/>
      </c>
      <c r="CW18" s="72" t="str">
        <f t="shared" si="18"/>
        <v/>
      </c>
      <c r="CX18" s="72" t="str">
        <f t="shared" si="18"/>
        <v/>
      </c>
      <c r="CY18" s="72" t="str">
        <f t="shared" si="18"/>
        <v/>
      </c>
      <c r="CZ18" s="72" t="str">
        <f t="shared" si="18"/>
        <v/>
      </c>
      <c r="DA18" s="72" t="str">
        <f t="shared" si="18"/>
        <v/>
      </c>
      <c r="DB18" s="72" t="str">
        <f t="shared" si="18"/>
        <v/>
      </c>
      <c r="DC18" s="72" t="str">
        <f t="shared" si="19"/>
        <v/>
      </c>
      <c r="DD18" s="72" t="str">
        <f t="shared" si="19"/>
        <v/>
      </c>
      <c r="DE18" s="72" t="str">
        <f t="shared" si="19"/>
        <v/>
      </c>
      <c r="DF18" s="72" t="str">
        <f t="shared" si="19"/>
        <v/>
      </c>
      <c r="DG18" s="72" t="str">
        <f t="shared" si="19"/>
        <v/>
      </c>
      <c r="DH18" s="72" t="str">
        <f t="shared" si="19"/>
        <v/>
      </c>
      <c r="DI18" s="72" t="str">
        <f t="shared" si="19"/>
        <v/>
      </c>
      <c r="DJ18" s="72" t="str">
        <f t="shared" si="19"/>
        <v/>
      </c>
      <c r="DK18" s="72" t="str">
        <f t="shared" si="19"/>
        <v/>
      </c>
      <c r="DL18" s="64"/>
      <c r="DM18" s="64"/>
      <c r="DN18" s="64"/>
      <c r="DO18" s="72">
        <f t="shared" si="20"/>
        <v>20.96</v>
      </c>
      <c r="DP18" s="72" t="str">
        <f t="shared" si="49"/>
        <v>R1</v>
      </c>
      <c r="DQ18" s="72">
        <f t="shared" si="50"/>
        <v>20.96</v>
      </c>
      <c r="DR18" s="72" t="str">
        <f t="shared" si="21"/>
        <v/>
      </c>
      <c r="DS18" s="72" t="str">
        <f t="shared" si="21"/>
        <v/>
      </c>
      <c r="DT18" s="72" t="str">
        <f t="shared" si="21"/>
        <v/>
      </c>
      <c r="DU18" s="72" t="str">
        <f t="shared" si="21"/>
        <v/>
      </c>
      <c r="DV18" s="72" t="str">
        <f t="shared" si="21"/>
        <v/>
      </c>
      <c r="DW18" s="72" t="str">
        <f t="shared" si="21"/>
        <v/>
      </c>
      <c r="DX18" s="72" t="str">
        <f t="shared" si="21"/>
        <v/>
      </c>
      <c r="DY18" s="72" t="str">
        <f t="shared" si="21"/>
        <v/>
      </c>
      <c r="DZ18" s="72" t="str">
        <f t="shared" si="21"/>
        <v/>
      </c>
      <c r="EA18" s="72" t="str">
        <f t="shared" si="21"/>
        <v/>
      </c>
      <c r="EB18" s="72" t="str">
        <f t="shared" si="21"/>
        <v/>
      </c>
      <c r="EC18" s="72" t="str">
        <f t="shared" si="21"/>
        <v/>
      </c>
      <c r="ED18" s="72" t="str">
        <f t="shared" si="21"/>
        <v/>
      </c>
      <c r="EE18" s="72" t="str">
        <f t="shared" si="21"/>
        <v/>
      </c>
      <c r="EF18" s="72" t="str">
        <f t="shared" si="21"/>
        <v/>
      </c>
      <c r="EG18" s="72" t="str">
        <f t="shared" si="21"/>
        <v/>
      </c>
      <c r="EH18" s="72" t="str">
        <f t="shared" si="21"/>
        <v/>
      </c>
      <c r="EI18" s="72" t="str">
        <f t="shared" si="21"/>
        <v/>
      </c>
      <c r="EJ18" s="68"/>
      <c r="EK18" s="68"/>
      <c r="EL18" s="68"/>
      <c r="EM18" s="68"/>
      <c r="EN18" s="88">
        <f t="shared" si="22"/>
        <v>0.05</v>
      </c>
      <c r="EO18" s="88" t="str">
        <f t="shared" si="51"/>
        <v>H01</v>
      </c>
      <c r="EP18" s="88">
        <f t="shared" si="23"/>
        <v>6.08</v>
      </c>
      <c r="EQ18" s="89">
        <f t="shared" si="52"/>
        <v>6.13</v>
      </c>
      <c r="ER18" s="89" t="str">
        <f t="shared" si="53"/>
        <v/>
      </c>
      <c r="ES18" s="89" t="str">
        <f t="shared" si="54"/>
        <v/>
      </c>
      <c r="ET18" s="89" t="str">
        <f t="shared" si="55"/>
        <v/>
      </c>
      <c r="EU18" s="89" t="str">
        <f t="shared" si="56"/>
        <v/>
      </c>
      <c r="EV18" s="89" t="str">
        <f t="shared" si="57"/>
        <v/>
      </c>
      <c r="EW18" s="89" t="str">
        <f t="shared" si="58"/>
        <v/>
      </c>
      <c r="EX18" s="89" t="str">
        <f t="shared" si="59"/>
        <v/>
      </c>
      <c r="EY18" s="89" t="str">
        <f t="shared" si="60"/>
        <v/>
      </c>
      <c r="EZ18" s="89" t="str">
        <f t="shared" si="61"/>
        <v/>
      </c>
      <c r="FA18" s="89" t="str">
        <f t="shared" si="62"/>
        <v/>
      </c>
      <c r="FB18" s="89" t="str">
        <f t="shared" si="63"/>
        <v/>
      </c>
      <c r="FC18" s="89" t="str">
        <f t="shared" si="64"/>
        <v/>
      </c>
      <c r="FD18" s="89" t="str">
        <f t="shared" si="65"/>
        <v/>
      </c>
      <c r="FE18" s="89" t="str">
        <f t="shared" si="66"/>
        <v/>
      </c>
      <c r="FF18" s="89" t="str">
        <f t="shared" si="67"/>
        <v/>
      </c>
      <c r="FG18" s="89" t="str">
        <f t="shared" si="68"/>
        <v/>
      </c>
      <c r="FH18" s="89" t="str">
        <f t="shared" si="69"/>
        <v/>
      </c>
      <c r="FI18" s="89" t="str">
        <f t="shared" si="70"/>
        <v/>
      </c>
      <c r="FJ18" s="89" t="str">
        <f t="shared" si="71"/>
        <v/>
      </c>
      <c r="FK18" s="68"/>
      <c r="FL18" s="68"/>
      <c r="FM18" s="68"/>
      <c r="FN18" s="68"/>
      <c r="FO18" s="68"/>
      <c r="FP18" s="88" t="str">
        <f t="shared" si="24"/>
        <v>W980_1</v>
      </c>
      <c r="FQ18" s="72">
        <f t="shared" si="25"/>
        <v>3.3439999999999999</v>
      </c>
      <c r="FR18" s="72" t="str">
        <f t="shared" si="26"/>
        <v/>
      </c>
      <c r="FS18" s="72" t="str">
        <f t="shared" si="27"/>
        <v/>
      </c>
      <c r="FT18" s="72" t="str">
        <f t="shared" si="28"/>
        <v/>
      </c>
      <c r="FU18" s="72" t="str">
        <f t="shared" si="29"/>
        <v/>
      </c>
      <c r="FV18" s="72" t="str">
        <f t="shared" si="30"/>
        <v/>
      </c>
      <c r="FW18" s="72" t="str">
        <f t="shared" si="31"/>
        <v/>
      </c>
      <c r="FX18" s="72" t="str">
        <f t="shared" si="32"/>
        <v/>
      </c>
      <c r="FY18" s="72" t="str">
        <f t="shared" si="33"/>
        <v/>
      </c>
      <c r="FZ18" s="72" t="str">
        <f t="shared" si="34"/>
        <v/>
      </c>
      <c r="GA18" s="72" t="str">
        <f t="shared" si="35"/>
        <v/>
      </c>
      <c r="GB18" s="72" t="str">
        <f t="shared" si="36"/>
        <v/>
      </c>
      <c r="GC18" s="72" t="str">
        <f t="shared" si="37"/>
        <v/>
      </c>
      <c r="GD18" s="72" t="str">
        <f t="shared" si="38"/>
        <v/>
      </c>
      <c r="GE18" s="72" t="str">
        <f t="shared" si="39"/>
        <v/>
      </c>
      <c r="GF18" s="72" t="str">
        <f t="shared" si="40"/>
        <v/>
      </c>
      <c r="GG18" s="72" t="str">
        <f t="shared" si="41"/>
        <v/>
      </c>
      <c r="GH18" s="72" t="str">
        <f t="shared" si="42"/>
        <v/>
      </c>
      <c r="GI18" s="72" t="str">
        <f t="shared" si="43"/>
        <v/>
      </c>
      <c r="GJ18" s="113"/>
      <c r="GK18" s="113"/>
    </row>
    <row r="19" spans="1:193" ht="20.100000000000001" customHeight="1" x14ac:dyDescent="0.2">
      <c r="A19" s="137">
        <v>4</v>
      </c>
      <c r="B19" s="287" t="s">
        <v>394</v>
      </c>
      <c r="C19" s="287"/>
      <c r="D19" s="3">
        <v>596</v>
      </c>
      <c r="E19" s="3">
        <v>350</v>
      </c>
      <c r="F19" s="4">
        <v>4</v>
      </c>
      <c r="G19" s="4"/>
      <c r="H19" s="5" t="s">
        <v>382</v>
      </c>
      <c r="I19" s="52">
        <f t="shared" si="44"/>
        <v>18</v>
      </c>
      <c r="J19" s="4">
        <v>1</v>
      </c>
      <c r="K19" s="4">
        <v>1</v>
      </c>
      <c r="L19" s="4">
        <v>1</v>
      </c>
      <c r="M19" s="4">
        <v>1</v>
      </c>
      <c r="N19" s="5">
        <v>10100</v>
      </c>
      <c r="O19" s="53">
        <f t="shared" si="45"/>
        <v>1</v>
      </c>
      <c r="P19" s="5"/>
      <c r="R19" s="80"/>
      <c r="S19" s="80"/>
      <c r="T19" s="69"/>
      <c r="U19" s="63" t="str">
        <f t="shared" si="46"/>
        <v/>
      </c>
      <c r="V19" s="80"/>
      <c r="W19" s="80"/>
      <c r="X19" s="80"/>
      <c r="Y19" s="80"/>
      <c r="Z19" s="80"/>
      <c r="AA19" s="128"/>
      <c r="AM19" s="134"/>
      <c r="AN19" s="72" t="s">
        <v>379</v>
      </c>
      <c r="AO19" s="72">
        <v>18</v>
      </c>
      <c r="AP19" s="161">
        <v>2800</v>
      </c>
      <c r="AQ19" s="161">
        <v>2070</v>
      </c>
      <c r="AR19" s="72" t="s">
        <v>290</v>
      </c>
      <c r="AS19" s="72"/>
      <c r="AT19" s="108">
        <f>IF(AP19="","",AP19*AQ19/1000000)</f>
        <v>5.7960000000000003</v>
      </c>
      <c r="AU19" s="108">
        <f>IF(AT19="","",_xlfn.CEILING.MATH((FQ9/AT19)))</f>
        <v>1</v>
      </c>
      <c r="AV19" s="136"/>
      <c r="AZ19" s="112"/>
      <c r="BA19" s="82" t="str">
        <f t="shared" ref="BA19:BA37" si="72">IF(AR19="","",VLOOKUP(AR19,$BF$162:$BG$179,2,FALSE))</f>
        <v>R1</v>
      </c>
      <c r="BB19" s="82" t="str">
        <f t="shared" ref="BB19:BB37" si="73">IF(AS19="","",1)</f>
        <v/>
      </c>
      <c r="BE19" s="81" t="s">
        <v>134</v>
      </c>
      <c r="BF19" s="276" t="s">
        <v>212</v>
      </c>
      <c r="BG19" s="276"/>
      <c r="BH19" s="82">
        <f>CV10</f>
        <v>3.05</v>
      </c>
      <c r="BI19" s="69" t="s">
        <v>223</v>
      </c>
      <c r="BJ19" s="69">
        <v>0.03</v>
      </c>
      <c r="BK19" s="83"/>
      <c r="BL19" s="83"/>
      <c r="BM19" s="83"/>
      <c r="BN19" s="83"/>
      <c r="BO19" s="82">
        <f t="shared" si="47"/>
        <v>9.1499999999999998E-2</v>
      </c>
      <c r="BP19" s="83"/>
      <c r="BQ19" s="83"/>
      <c r="BR19" s="83"/>
      <c r="BS19" s="83"/>
      <c r="BT19" s="84">
        <v>31</v>
      </c>
      <c r="BU19" s="85">
        <f t="shared" si="48"/>
        <v>94.55</v>
      </c>
      <c r="CA19" s="86" t="str">
        <f t="shared" si="5"/>
        <v>10100_1</v>
      </c>
      <c r="CB19" s="82" t="str">
        <f t="shared" si="6"/>
        <v>10100_1</v>
      </c>
      <c r="CC19" s="82" t="str">
        <f t="shared" si="7"/>
        <v>10100_1</v>
      </c>
      <c r="CD19" s="82" t="str">
        <f t="shared" si="8"/>
        <v>10100_1</v>
      </c>
      <c r="CE19" s="82" t="str">
        <f t="shared" si="9"/>
        <v>10100_1</v>
      </c>
      <c r="CF19" s="86" t="str">
        <f t="shared" si="10"/>
        <v>W1000 ST30_18</v>
      </c>
      <c r="CG19" s="87"/>
      <c r="CH19" s="86">
        <f t="shared" si="11"/>
        <v>1.50192E-2</v>
      </c>
      <c r="CI19" s="86">
        <f t="shared" si="12"/>
        <v>4</v>
      </c>
      <c r="CJ19" s="64"/>
      <c r="CK19" s="64"/>
      <c r="CL19" s="64"/>
      <c r="CM19" s="64"/>
      <c r="CN19" s="72">
        <f t="shared" si="13"/>
        <v>18</v>
      </c>
      <c r="CO19" s="72">
        <f t="shared" si="14"/>
        <v>10</v>
      </c>
      <c r="CP19" s="72">
        <f t="shared" si="15"/>
        <v>1</v>
      </c>
      <c r="CQ19" s="72">
        <f t="shared" si="16"/>
        <v>11</v>
      </c>
      <c r="CR19" s="72" t="str">
        <f t="shared" si="17"/>
        <v>L1</v>
      </c>
      <c r="CS19" s="72">
        <f t="shared" si="18"/>
        <v>7.5679999999999996</v>
      </c>
      <c r="CT19" s="72" t="str">
        <f t="shared" si="18"/>
        <v/>
      </c>
      <c r="CU19" s="72" t="str">
        <f t="shared" si="18"/>
        <v/>
      </c>
      <c r="CV19" s="72" t="str">
        <f t="shared" si="18"/>
        <v/>
      </c>
      <c r="CW19" s="72" t="str">
        <f t="shared" si="18"/>
        <v/>
      </c>
      <c r="CX19" s="72" t="str">
        <f t="shared" si="18"/>
        <v/>
      </c>
      <c r="CY19" s="72" t="str">
        <f t="shared" si="18"/>
        <v/>
      </c>
      <c r="CZ19" s="72" t="str">
        <f t="shared" si="18"/>
        <v/>
      </c>
      <c r="DA19" s="72" t="str">
        <f t="shared" si="18"/>
        <v/>
      </c>
      <c r="DB19" s="72" t="str">
        <f t="shared" si="18"/>
        <v/>
      </c>
      <c r="DC19" s="72" t="str">
        <f t="shared" si="19"/>
        <v/>
      </c>
      <c r="DD19" s="72" t="str">
        <f t="shared" si="19"/>
        <v/>
      </c>
      <c r="DE19" s="72" t="str">
        <f t="shared" si="19"/>
        <v/>
      </c>
      <c r="DF19" s="72" t="str">
        <f t="shared" si="19"/>
        <v/>
      </c>
      <c r="DG19" s="72" t="str">
        <f t="shared" si="19"/>
        <v/>
      </c>
      <c r="DH19" s="72" t="str">
        <f t="shared" si="19"/>
        <v/>
      </c>
      <c r="DI19" s="72" t="str">
        <f t="shared" si="19"/>
        <v/>
      </c>
      <c r="DJ19" s="72" t="str">
        <f t="shared" si="19"/>
        <v/>
      </c>
      <c r="DK19" s="72" t="str">
        <f t="shared" si="19"/>
        <v/>
      </c>
      <c r="DL19" s="64"/>
      <c r="DM19" s="64"/>
      <c r="DN19" s="64"/>
      <c r="DO19" s="72">
        <f t="shared" si="20"/>
        <v>7.5679999999999996</v>
      </c>
      <c r="DP19" s="72" t="str">
        <f t="shared" si="49"/>
        <v>R3</v>
      </c>
      <c r="DQ19" s="72" t="str">
        <f t="shared" si="50"/>
        <v/>
      </c>
      <c r="DR19" s="72" t="str">
        <f t="shared" si="21"/>
        <v/>
      </c>
      <c r="DS19" s="72">
        <f t="shared" si="21"/>
        <v>7.5679999999999996</v>
      </c>
      <c r="DT19" s="72" t="str">
        <f t="shared" si="21"/>
        <v/>
      </c>
      <c r="DU19" s="72" t="str">
        <f t="shared" ref="DU19:EI34" si="74">IF($DP19=DU$15,$DO19,"")</f>
        <v/>
      </c>
      <c r="DV19" s="72" t="str">
        <f t="shared" si="74"/>
        <v/>
      </c>
      <c r="DW19" s="72" t="str">
        <f t="shared" si="74"/>
        <v/>
      </c>
      <c r="DX19" s="72" t="str">
        <f t="shared" si="74"/>
        <v/>
      </c>
      <c r="DY19" s="72" t="str">
        <f t="shared" si="74"/>
        <v/>
      </c>
      <c r="DZ19" s="72" t="str">
        <f t="shared" si="74"/>
        <v/>
      </c>
      <c r="EA19" s="72" t="str">
        <f t="shared" si="74"/>
        <v/>
      </c>
      <c r="EB19" s="72" t="str">
        <f t="shared" si="74"/>
        <v/>
      </c>
      <c r="EC19" s="72" t="str">
        <f t="shared" si="74"/>
        <v/>
      </c>
      <c r="ED19" s="72" t="str">
        <f t="shared" si="74"/>
        <v/>
      </c>
      <c r="EE19" s="72" t="str">
        <f t="shared" si="74"/>
        <v/>
      </c>
      <c r="EF19" s="72" t="str">
        <f t="shared" si="74"/>
        <v/>
      </c>
      <c r="EG19" s="72" t="str">
        <f t="shared" si="74"/>
        <v/>
      </c>
      <c r="EH19" s="72" t="str">
        <f t="shared" si="74"/>
        <v/>
      </c>
      <c r="EI19" s="72" t="str">
        <f t="shared" si="74"/>
        <v/>
      </c>
      <c r="EJ19" s="68"/>
      <c r="EK19" s="68"/>
      <c r="EL19" s="68"/>
      <c r="EM19" s="68"/>
      <c r="EN19" s="88">
        <f t="shared" si="22"/>
        <v>0.35</v>
      </c>
      <c r="EO19" s="88" t="str">
        <f t="shared" si="51"/>
        <v>H02</v>
      </c>
      <c r="EP19" s="88">
        <f t="shared" si="23"/>
        <v>7.5679999999999996</v>
      </c>
      <c r="EQ19" s="89" t="str">
        <f t="shared" si="52"/>
        <v/>
      </c>
      <c r="ER19" s="89">
        <f t="shared" si="53"/>
        <v>7.9179999999999993</v>
      </c>
      <c r="ES19" s="89" t="str">
        <f t="shared" si="54"/>
        <v/>
      </c>
      <c r="ET19" s="89" t="str">
        <f t="shared" si="55"/>
        <v/>
      </c>
      <c r="EU19" s="89" t="str">
        <f t="shared" si="56"/>
        <v/>
      </c>
      <c r="EV19" s="89" t="str">
        <f t="shared" si="57"/>
        <v/>
      </c>
      <c r="EW19" s="89" t="str">
        <f t="shared" si="58"/>
        <v/>
      </c>
      <c r="EX19" s="89" t="str">
        <f t="shared" si="59"/>
        <v/>
      </c>
      <c r="EY19" s="89" t="str">
        <f t="shared" si="60"/>
        <v/>
      </c>
      <c r="EZ19" s="89" t="str">
        <f t="shared" si="61"/>
        <v/>
      </c>
      <c r="FA19" s="89" t="str">
        <f t="shared" si="62"/>
        <v/>
      </c>
      <c r="FB19" s="89" t="str">
        <f t="shared" si="63"/>
        <v/>
      </c>
      <c r="FC19" s="89" t="str">
        <f t="shared" si="64"/>
        <v/>
      </c>
      <c r="FD19" s="89" t="str">
        <f t="shared" si="65"/>
        <v/>
      </c>
      <c r="FE19" s="89" t="str">
        <f t="shared" si="66"/>
        <v/>
      </c>
      <c r="FF19" s="89" t="str">
        <f t="shared" si="67"/>
        <v/>
      </c>
      <c r="FG19" s="89" t="str">
        <f t="shared" si="68"/>
        <v/>
      </c>
      <c r="FH19" s="89" t="str">
        <f t="shared" si="69"/>
        <v/>
      </c>
      <c r="FI19" s="89" t="str">
        <f t="shared" si="70"/>
        <v/>
      </c>
      <c r="FJ19" s="89" t="str">
        <f t="shared" si="71"/>
        <v/>
      </c>
      <c r="FK19" s="68"/>
      <c r="FL19" s="68"/>
      <c r="FM19" s="68"/>
      <c r="FN19" s="68"/>
      <c r="FO19" s="68"/>
      <c r="FP19" s="88" t="str">
        <f t="shared" si="24"/>
        <v>W1000 ST30</v>
      </c>
      <c r="FQ19" s="72" t="str">
        <f t="shared" si="25"/>
        <v/>
      </c>
      <c r="FR19" s="72" t="str">
        <f t="shared" si="26"/>
        <v/>
      </c>
      <c r="FS19" s="72" t="str">
        <f t="shared" si="27"/>
        <v/>
      </c>
      <c r="FT19" s="72">
        <f t="shared" si="28"/>
        <v>0.83440000000000003</v>
      </c>
      <c r="FU19" s="72" t="str">
        <f t="shared" si="29"/>
        <v/>
      </c>
      <c r="FV19" s="72" t="str">
        <f t="shared" si="30"/>
        <v/>
      </c>
      <c r="FW19" s="72" t="str">
        <f t="shared" si="31"/>
        <v/>
      </c>
      <c r="FX19" s="72" t="str">
        <f t="shared" si="32"/>
        <v/>
      </c>
      <c r="FY19" s="72" t="str">
        <f t="shared" si="33"/>
        <v/>
      </c>
      <c r="FZ19" s="72" t="str">
        <f t="shared" si="34"/>
        <v/>
      </c>
      <c r="GA19" s="72" t="str">
        <f t="shared" si="35"/>
        <v/>
      </c>
      <c r="GB19" s="72" t="str">
        <f t="shared" si="36"/>
        <v/>
      </c>
      <c r="GC19" s="72" t="str">
        <f t="shared" si="37"/>
        <v/>
      </c>
      <c r="GD19" s="72" t="str">
        <f t="shared" si="38"/>
        <v/>
      </c>
      <c r="GE19" s="72" t="str">
        <f t="shared" si="39"/>
        <v/>
      </c>
      <c r="GF19" s="72" t="str">
        <f t="shared" si="40"/>
        <v/>
      </c>
      <c r="GG19" s="72" t="str">
        <f t="shared" si="41"/>
        <v/>
      </c>
      <c r="GH19" s="72" t="str">
        <f t="shared" si="42"/>
        <v/>
      </c>
      <c r="GI19" s="72" t="str">
        <f t="shared" si="43"/>
        <v/>
      </c>
      <c r="GJ19" s="113"/>
      <c r="GK19" s="113"/>
    </row>
    <row r="20" spans="1:193" ht="20.100000000000001" customHeight="1" x14ac:dyDescent="0.2">
      <c r="A20" s="137">
        <v>5</v>
      </c>
      <c r="B20" s="287" t="s">
        <v>393</v>
      </c>
      <c r="C20" s="287"/>
      <c r="D20" s="3">
        <v>596</v>
      </c>
      <c r="E20" s="3">
        <v>410</v>
      </c>
      <c r="F20" s="4">
        <v>4</v>
      </c>
      <c r="G20" s="4"/>
      <c r="H20" s="5" t="s">
        <v>382</v>
      </c>
      <c r="I20" s="52">
        <f t="shared" si="44"/>
        <v>18</v>
      </c>
      <c r="J20" s="4">
        <v>1</v>
      </c>
      <c r="K20" s="4">
        <v>1</v>
      </c>
      <c r="L20" s="4">
        <v>1</v>
      </c>
      <c r="M20" s="4">
        <v>1</v>
      </c>
      <c r="N20" s="5">
        <v>10100</v>
      </c>
      <c r="O20" s="53">
        <f t="shared" si="45"/>
        <v>1</v>
      </c>
      <c r="P20" s="5"/>
      <c r="R20" s="80"/>
      <c r="S20" s="80"/>
      <c r="T20" s="69"/>
      <c r="U20" s="63" t="str">
        <f t="shared" si="46"/>
        <v/>
      </c>
      <c r="V20" s="80"/>
      <c r="W20" s="80"/>
      <c r="X20" s="80"/>
      <c r="Y20" s="80"/>
      <c r="Z20" s="80"/>
      <c r="AA20" s="128"/>
      <c r="AM20" s="134"/>
      <c r="AN20" s="72" t="s">
        <v>380</v>
      </c>
      <c r="AO20" s="72">
        <v>16</v>
      </c>
      <c r="AP20" s="161">
        <v>2800</v>
      </c>
      <c r="AQ20" s="161">
        <v>2070</v>
      </c>
      <c r="AR20" s="72" t="s">
        <v>290</v>
      </c>
      <c r="AS20" s="72"/>
      <c r="AT20" s="108">
        <f t="shared" ref="AT20:AT37" si="75">IF(AP20="","",AP20*AQ20/1000000)</f>
        <v>5.7960000000000003</v>
      </c>
      <c r="AU20" s="108">
        <f>IF(AT20="","",_xlfn.CEILING.MATH((FR9/AT20)))</f>
        <v>1</v>
      </c>
      <c r="AV20" s="136"/>
      <c r="AZ20" s="112"/>
      <c r="BA20" s="82" t="str">
        <f t="shared" si="72"/>
        <v>R1</v>
      </c>
      <c r="BB20" s="82" t="str">
        <f t="shared" si="73"/>
        <v/>
      </c>
      <c r="BE20" s="81" t="s">
        <v>135</v>
      </c>
      <c r="BF20" s="276" t="s">
        <v>213</v>
      </c>
      <c r="BG20" s="276"/>
      <c r="BH20" s="82">
        <f>CW10</f>
        <v>0</v>
      </c>
      <c r="BI20" s="69" t="s">
        <v>223</v>
      </c>
      <c r="BJ20" s="69">
        <v>0.03</v>
      </c>
      <c r="BK20" s="83"/>
      <c r="BL20" s="83"/>
      <c r="BM20" s="83"/>
      <c r="BN20" s="83"/>
      <c r="BO20" s="82">
        <f t="shared" si="47"/>
        <v>0</v>
      </c>
      <c r="BP20" s="83"/>
      <c r="BQ20" s="83"/>
      <c r="BR20" s="83"/>
      <c r="BS20" s="83"/>
      <c r="BT20" s="84">
        <v>32</v>
      </c>
      <c r="BU20" s="85">
        <f t="shared" si="48"/>
        <v>0</v>
      </c>
      <c r="CA20" s="86" t="str">
        <f t="shared" si="5"/>
        <v>10100_1</v>
      </c>
      <c r="CB20" s="82" t="str">
        <f t="shared" si="6"/>
        <v>10100_1</v>
      </c>
      <c r="CC20" s="82" t="str">
        <f t="shared" si="7"/>
        <v>10100_1</v>
      </c>
      <c r="CD20" s="82" t="str">
        <f t="shared" si="8"/>
        <v>10100_1</v>
      </c>
      <c r="CE20" s="82" t="str">
        <f t="shared" si="9"/>
        <v>10100_1</v>
      </c>
      <c r="CF20" s="86" t="str">
        <f t="shared" si="10"/>
        <v>W1000 ST30_18</v>
      </c>
      <c r="CG20" s="87"/>
      <c r="CH20" s="86">
        <f t="shared" si="11"/>
        <v>1.7593919999999999E-2</v>
      </c>
      <c r="CI20" s="86">
        <f t="shared" si="12"/>
        <v>4</v>
      </c>
      <c r="CJ20" s="64"/>
      <c r="CK20" s="64"/>
      <c r="CL20" s="64"/>
      <c r="CM20" s="64"/>
      <c r="CN20" s="72">
        <f t="shared" si="13"/>
        <v>18</v>
      </c>
      <c r="CO20" s="72">
        <f t="shared" si="14"/>
        <v>10</v>
      </c>
      <c r="CP20" s="72">
        <f t="shared" si="15"/>
        <v>1</v>
      </c>
      <c r="CQ20" s="72">
        <f t="shared" si="16"/>
        <v>11</v>
      </c>
      <c r="CR20" s="72" t="str">
        <f t="shared" si="17"/>
        <v>L1</v>
      </c>
      <c r="CS20" s="72">
        <f t="shared" si="18"/>
        <v>8.048</v>
      </c>
      <c r="CT20" s="72" t="str">
        <f t="shared" si="18"/>
        <v/>
      </c>
      <c r="CU20" s="72" t="str">
        <f t="shared" si="18"/>
        <v/>
      </c>
      <c r="CV20" s="72" t="str">
        <f t="shared" si="18"/>
        <v/>
      </c>
      <c r="CW20" s="72" t="str">
        <f t="shared" si="18"/>
        <v/>
      </c>
      <c r="CX20" s="72" t="str">
        <f t="shared" si="18"/>
        <v/>
      </c>
      <c r="CY20" s="72" t="str">
        <f t="shared" si="18"/>
        <v/>
      </c>
      <c r="CZ20" s="72" t="str">
        <f t="shared" si="18"/>
        <v/>
      </c>
      <c r="DA20" s="72" t="str">
        <f t="shared" si="18"/>
        <v/>
      </c>
      <c r="DB20" s="72" t="str">
        <f t="shared" si="18"/>
        <v/>
      </c>
      <c r="DC20" s="72" t="str">
        <f t="shared" si="19"/>
        <v/>
      </c>
      <c r="DD20" s="72" t="str">
        <f t="shared" si="19"/>
        <v/>
      </c>
      <c r="DE20" s="72" t="str">
        <f t="shared" si="19"/>
        <v/>
      </c>
      <c r="DF20" s="72" t="str">
        <f t="shared" si="19"/>
        <v/>
      </c>
      <c r="DG20" s="72" t="str">
        <f t="shared" si="19"/>
        <v/>
      </c>
      <c r="DH20" s="72" t="str">
        <f t="shared" si="19"/>
        <v/>
      </c>
      <c r="DI20" s="72" t="str">
        <f t="shared" si="19"/>
        <v/>
      </c>
      <c r="DJ20" s="72" t="str">
        <f t="shared" si="19"/>
        <v/>
      </c>
      <c r="DK20" s="72" t="str">
        <f t="shared" si="19"/>
        <v/>
      </c>
      <c r="DL20" s="64"/>
      <c r="DM20" s="64"/>
      <c r="DN20" s="64"/>
      <c r="DO20" s="72">
        <f t="shared" si="20"/>
        <v>8.048</v>
      </c>
      <c r="DP20" s="72" t="str">
        <f t="shared" si="49"/>
        <v>R3</v>
      </c>
      <c r="DQ20" s="72" t="str">
        <f t="shared" si="50"/>
        <v/>
      </c>
      <c r="DR20" s="72" t="str">
        <f t="shared" si="50"/>
        <v/>
      </c>
      <c r="DS20" s="72">
        <f t="shared" si="50"/>
        <v>8.048</v>
      </c>
      <c r="DT20" s="72" t="str">
        <f t="shared" si="50"/>
        <v/>
      </c>
      <c r="DU20" s="72" t="str">
        <f t="shared" si="50"/>
        <v/>
      </c>
      <c r="DV20" s="72" t="str">
        <f t="shared" si="50"/>
        <v/>
      </c>
      <c r="DW20" s="72" t="str">
        <f t="shared" si="50"/>
        <v/>
      </c>
      <c r="DX20" s="72" t="str">
        <f t="shared" si="50"/>
        <v/>
      </c>
      <c r="DY20" s="72" t="str">
        <f t="shared" si="50"/>
        <v/>
      </c>
      <c r="DZ20" s="72" t="str">
        <f t="shared" si="50"/>
        <v/>
      </c>
      <c r="EA20" s="72" t="str">
        <f t="shared" si="50"/>
        <v/>
      </c>
      <c r="EB20" s="72" t="str">
        <f t="shared" si="50"/>
        <v/>
      </c>
      <c r="EC20" s="72" t="str">
        <f t="shared" si="50"/>
        <v/>
      </c>
      <c r="ED20" s="72" t="str">
        <f t="shared" si="50"/>
        <v/>
      </c>
      <c r="EE20" s="72" t="str">
        <f t="shared" si="50"/>
        <v/>
      </c>
      <c r="EF20" s="72" t="str">
        <f t="shared" si="50"/>
        <v/>
      </c>
      <c r="EG20" s="72" t="str">
        <f t="shared" si="74"/>
        <v/>
      </c>
      <c r="EH20" s="72" t="str">
        <f t="shared" si="74"/>
        <v/>
      </c>
      <c r="EI20" s="72" t="str">
        <f t="shared" si="74"/>
        <v/>
      </c>
      <c r="EJ20" s="68"/>
      <c r="EK20" s="68"/>
      <c r="EL20" s="68"/>
      <c r="EM20" s="68"/>
      <c r="EN20" s="88">
        <f t="shared" si="22"/>
        <v>0.35</v>
      </c>
      <c r="EO20" s="88" t="str">
        <f t="shared" si="51"/>
        <v>H02</v>
      </c>
      <c r="EP20" s="88">
        <f t="shared" si="23"/>
        <v>8.048</v>
      </c>
      <c r="EQ20" s="89" t="str">
        <f t="shared" si="52"/>
        <v/>
      </c>
      <c r="ER20" s="89">
        <f t="shared" si="53"/>
        <v>8.3979999999999997</v>
      </c>
      <c r="ES20" s="89" t="str">
        <f t="shared" si="54"/>
        <v/>
      </c>
      <c r="ET20" s="89" t="str">
        <f t="shared" si="55"/>
        <v/>
      </c>
      <c r="EU20" s="89" t="str">
        <f t="shared" si="56"/>
        <v/>
      </c>
      <c r="EV20" s="89" t="str">
        <f t="shared" si="57"/>
        <v/>
      </c>
      <c r="EW20" s="89" t="str">
        <f t="shared" si="58"/>
        <v/>
      </c>
      <c r="EX20" s="89" t="str">
        <f t="shared" si="59"/>
        <v/>
      </c>
      <c r="EY20" s="89" t="str">
        <f t="shared" si="60"/>
        <v/>
      </c>
      <c r="EZ20" s="89" t="str">
        <f t="shared" si="61"/>
        <v/>
      </c>
      <c r="FA20" s="89" t="str">
        <f t="shared" si="62"/>
        <v/>
      </c>
      <c r="FB20" s="89" t="str">
        <f t="shared" si="63"/>
        <v/>
      </c>
      <c r="FC20" s="89" t="str">
        <f t="shared" si="64"/>
        <v/>
      </c>
      <c r="FD20" s="89" t="str">
        <f t="shared" si="65"/>
        <v/>
      </c>
      <c r="FE20" s="89" t="str">
        <f t="shared" si="66"/>
        <v/>
      </c>
      <c r="FF20" s="89" t="str">
        <f t="shared" si="67"/>
        <v/>
      </c>
      <c r="FG20" s="89" t="str">
        <f t="shared" si="68"/>
        <v/>
      </c>
      <c r="FH20" s="89" t="str">
        <f t="shared" si="69"/>
        <v/>
      </c>
      <c r="FI20" s="89" t="str">
        <f t="shared" si="70"/>
        <v/>
      </c>
      <c r="FJ20" s="89" t="str">
        <f t="shared" si="71"/>
        <v/>
      </c>
      <c r="FK20" s="68"/>
      <c r="FL20" s="68"/>
      <c r="FM20" s="68"/>
      <c r="FN20" s="68"/>
      <c r="FO20" s="68"/>
      <c r="FP20" s="88" t="str">
        <f t="shared" si="24"/>
        <v>W1000 ST30</v>
      </c>
      <c r="FQ20" s="72" t="str">
        <f t="shared" si="25"/>
        <v/>
      </c>
      <c r="FR20" s="72" t="str">
        <f t="shared" si="26"/>
        <v/>
      </c>
      <c r="FS20" s="72" t="str">
        <f t="shared" si="27"/>
        <v/>
      </c>
      <c r="FT20" s="72">
        <f t="shared" si="28"/>
        <v>0.97743999999999998</v>
      </c>
      <c r="FU20" s="72" t="str">
        <f t="shared" si="29"/>
        <v/>
      </c>
      <c r="FV20" s="72" t="str">
        <f t="shared" si="30"/>
        <v/>
      </c>
      <c r="FW20" s="72" t="str">
        <f t="shared" si="31"/>
        <v/>
      </c>
      <c r="FX20" s="72" t="str">
        <f t="shared" si="32"/>
        <v/>
      </c>
      <c r="FY20" s="72" t="str">
        <f t="shared" si="33"/>
        <v/>
      </c>
      <c r="FZ20" s="72" t="str">
        <f t="shared" si="34"/>
        <v/>
      </c>
      <c r="GA20" s="72" t="str">
        <f t="shared" si="35"/>
        <v/>
      </c>
      <c r="GB20" s="72" t="str">
        <f t="shared" si="36"/>
        <v/>
      </c>
      <c r="GC20" s="72" t="str">
        <f t="shared" si="37"/>
        <v/>
      </c>
      <c r="GD20" s="72" t="str">
        <f t="shared" si="38"/>
        <v/>
      </c>
      <c r="GE20" s="72" t="str">
        <f t="shared" si="39"/>
        <v/>
      </c>
      <c r="GF20" s="72" t="str">
        <f t="shared" si="40"/>
        <v/>
      </c>
      <c r="GG20" s="72" t="str">
        <f t="shared" si="41"/>
        <v/>
      </c>
      <c r="GH20" s="72" t="str">
        <f t="shared" si="42"/>
        <v/>
      </c>
      <c r="GI20" s="72" t="str">
        <f t="shared" si="43"/>
        <v/>
      </c>
      <c r="GJ20" s="113"/>
      <c r="GK20" s="113"/>
    </row>
    <row r="21" spans="1:193" ht="20.100000000000001" customHeight="1" x14ac:dyDescent="0.2">
      <c r="A21" s="137">
        <v>6</v>
      </c>
      <c r="B21" s="287" t="s">
        <v>376</v>
      </c>
      <c r="C21" s="287"/>
      <c r="D21" s="3">
        <v>2000</v>
      </c>
      <c r="E21" s="3">
        <v>100</v>
      </c>
      <c r="F21" s="4">
        <v>1</v>
      </c>
      <c r="G21" s="4"/>
      <c r="H21" s="5" t="s">
        <v>382</v>
      </c>
      <c r="I21" s="52">
        <f t="shared" si="44"/>
        <v>18</v>
      </c>
      <c r="J21" s="4">
        <v>1</v>
      </c>
      <c r="K21" s="4"/>
      <c r="L21" s="4"/>
      <c r="M21" s="4"/>
      <c r="N21" s="5">
        <v>10100</v>
      </c>
      <c r="O21" s="53">
        <f t="shared" si="45"/>
        <v>1</v>
      </c>
      <c r="P21" s="5"/>
      <c r="R21" s="80"/>
      <c r="S21" s="80"/>
      <c r="T21" s="69"/>
      <c r="U21" s="63" t="str">
        <f t="shared" si="46"/>
        <v/>
      </c>
      <c r="V21" s="80"/>
      <c r="W21" s="80"/>
      <c r="X21" s="80"/>
      <c r="Y21" s="80"/>
      <c r="Z21" s="80"/>
      <c r="AA21" s="128"/>
      <c r="AM21" s="134"/>
      <c r="AN21" s="72" t="s">
        <v>381</v>
      </c>
      <c r="AO21" s="72">
        <v>18</v>
      </c>
      <c r="AP21" s="161">
        <v>2800</v>
      </c>
      <c r="AQ21" s="161">
        <v>2070</v>
      </c>
      <c r="AR21" s="72" t="s">
        <v>290</v>
      </c>
      <c r="AS21" s="72"/>
      <c r="AT21" s="108">
        <f t="shared" si="75"/>
        <v>5.7960000000000003</v>
      </c>
      <c r="AU21" s="108">
        <f>IF(AT21="","",_xlfn.CEILING.MATH((FS9/AT21)))</f>
        <v>1</v>
      </c>
      <c r="AV21" s="136"/>
      <c r="AZ21" s="112"/>
      <c r="BA21" s="82" t="str">
        <f t="shared" si="72"/>
        <v>R1</v>
      </c>
      <c r="BB21" s="82" t="str">
        <f t="shared" si="73"/>
        <v/>
      </c>
      <c r="BE21" s="81" t="s">
        <v>136</v>
      </c>
      <c r="BF21" s="276" t="s">
        <v>214</v>
      </c>
      <c r="BG21" s="276"/>
      <c r="BH21" s="82">
        <f>CX10</f>
        <v>0</v>
      </c>
      <c r="BI21" s="69" t="s">
        <v>223</v>
      </c>
      <c r="BJ21" s="69">
        <v>0.03</v>
      </c>
      <c r="BK21" s="83"/>
      <c r="BL21" s="83"/>
      <c r="BM21" s="83"/>
      <c r="BN21" s="83"/>
      <c r="BO21" s="82">
        <f t="shared" si="47"/>
        <v>0</v>
      </c>
      <c r="BP21" s="83"/>
      <c r="BQ21" s="83"/>
      <c r="BR21" s="83"/>
      <c r="BS21" s="83"/>
      <c r="BT21" s="84">
        <v>34</v>
      </c>
      <c r="BU21" s="85">
        <f t="shared" si="48"/>
        <v>0</v>
      </c>
      <c r="CA21" s="86" t="str">
        <f t="shared" si="5"/>
        <v>10100_1</v>
      </c>
      <c r="CB21" s="82" t="str">
        <f t="shared" si="6"/>
        <v>10100_1</v>
      </c>
      <c r="CC21" s="82" t="str">
        <f t="shared" si="7"/>
        <v/>
      </c>
      <c r="CD21" s="82" t="str">
        <f t="shared" si="8"/>
        <v/>
      </c>
      <c r="CE21" s="82" t="str">
        <f t="shared" si="9"/>
        <v/>
      </c>
      <c r="CF21" s="86" t="str">
        <f t="shared" si="10"/>
        <v>W1000 ST30_18</v>
      </c>
      <c r="CG21" s="87"/>
      <c r="CH21" s="86">
        <f t="shared" si="11"/>
        <v>3.5999999999999999E-3</v>
      </c>
      <c r="CI21" s="86">
        <f t="shared" si="12"/>
        <v>1</v>
      </c>
      <c r="CJ21" s="64"/>
      <c r="CK21" s="64"/>
      <c r="CL21" s="64"/>
      <c r="CM21" s="64"/>
      <c r="CN21" s="72">
        <f t="shared" si="13"/>
        <v>18</v>
      </c>
      <c r="CO21" s="72">
        <f t="shared" si="14"/>
        <v>10</v>
      </c>
      <c r="CP21" s="72">
        <f t="shared" si="15"/>
        <v>1</v>
      </c>
      <c r="CQ21" s="72">
        <f t="shared" si="16"/>
        <v>11</v>
      </c>
      <c r="CR21" s="72" t="str">
        <f t="shared" si="17"/>
        <v>L1</v>
      </c>
      <c r="CS21" s="72">
        <f t="shared" si="18"/>
        <v>2</v>
      </c>
      <c r="CT21" s="72" t="str">
        <f t="shared" si="18"/>
        <v/>
      </c>
      <c r="CU21" s="72" t="str">
        <f t="shared" si="18"/>
        <v/>
      </c>
      <c r="CV21" s="72" t="str">
        <f t="shared" si="18"/>
        <v/>
      </c>
      <c r="CW21" s="72" t="str">
        <f t="shared" si="18"/>
        <v/>
      </c>
      <c r="CX21" s="72" t="str">
        <f t="shared" si="18"/>
        <v/>
      </c>
      <c r="CY21" s="72" t="str">
        <f t="shared" si="18"/>
        <v/>
      </c>
      <c r="CZ21" s="72" t="str">
        <f t="shared" si="18"/>
        <v/>
      </c>
      <c r="DA21" s="72" t="str">
        <f t="shared" si="18"/>
        <v/>
      </c>
      <c r="DB21" s="72" t="str">
        <f t="shared" si="18"/>
        <v/>
      </c>
      <c r="DC21" s="72" t="str">
        <f t="shared" si="19"/>
        <v/>
      </c>
      <c r="DD21" s="72" t="str">
        <f t="shared" si="19"/>
        <v/>
      </c>
      <c r="DE21" s="72" t="str">
        <f t="shared" si="19"/>
        <v/>
      </c>
      <c r="DF21" s="72" t="str">
        <f t="shared" si="19"/>
        <v/>
      </c>
      <c r="DG21" s="72" t="str">
        <f t="shared" si="19"/>
        <v/>
      </c>
      <c r="DH21" s="72" t="str">
        <f t="shared" si="19"/>
        <v/>
      </c>
      <c r="DI21" s="72" t="str">
        <f t="shared" si="19"/>
        <v/>
      </c>
      <c r="DJ21" s="72" t="str">
        <f t="shared" si="19"/>
        <v/>
      </c>
      <c r="DK21" s="72" t="str">
        <f t="shared" si="19"/>
        <v/>
      </c>
      <c r="DL21" s="64"/>
      <c r="DM21" s="64"/>
      <c r="DN21" s="64"/>
      <c r="DO21" s="72">
        <f t="shared" si="20"/>
        <v>4.2</v>
      </c>
      <c r="DP21" s="72" t="str">
        <f t="shared" si="49"/>
        <v>R3</v>
      </c>
      <c r="DQ21" s="72" t="str">
        <f t="shared" si="50"/>
        <v/>
      </c>
      <c r="DR21" s="72" t="str">
        <f t="shared" si="50"/>
        <v/>
      </c>
      <c r="DS21" s="72">
        <f t="shared" si="50"/>
        <v>4.2</v>
      </c>
      <c r="DT21" s="72" t="str">
        <f t="shared" si="50"/>
        <v/>
      </c>
      <c r="DU21" s="72" t="str">
        <f t="shared" si="50"/>
        <v/>
      </c>
      <c r="DV21" s="72" t="str">
        <f t="shared" si="50"/>
        <v/>
      </c>
      <c r="DW21" s="72" t="str">
        <f t="shared" si="50"/>
        <v/>
      </c>
      <c r="DX21" s="72" t="str">
        <f t="shared" si="50"/>
        <v/>
      </c>
      <c r="DY21" s="72" t="str">
        <f t="shared" si="50"/>
        <v/>
      </c>
      <c r="DZ21" s="72" t="str">
        <f t="shared" si="50"/>
        <v/>
      </c>
      <c r="EA21" s="72" t="str">
        <f t="shared" si="50"/>
        <v/>
      </c>
      <c r="EB21" s="72" t="str">
        <f t="shared" si="50"/>
        <v/>
      </c>
      <c r="EC21" s="72" t="str">
        <f t="shared" si="50"/>
        <v/>
      </c>
      <c r="ED21" s="72" t="str">
        <f t="shared" si="50"/>
        <v/>
      </c>
      <c r="EE21" s="72" t="str">
        <f t="shared" si="50"/>
        <v/>
      </c>
      <c r="EF21" s="72" t="str">
        <f t="shared" si="50"/>
        <v/>
      </c>
      <c r="EG21" s="72" t="str">
        <f t="shared" si="74"/>
        <v/>
      </c>
      <c r="EH21" s="72" t="str">
        <f t="shared" si="74"/>
        <v/>
      </c>
      <c r="EI21" s="72" t="str">
        <f t="shared" si="74"/>
        <v/>
      </c>
      <c r="EJ21" s="68"/>
      <c r="EK21" s="68"/>
      <c r="EL21" s="68"/>
      <c r="EM21" s="68"/>
      <c r="EN21" s="88">
        <f t="shared" si="22"/>
        <v>0.05</v>
      </c>
      <c r="EO21" s="88" t="str">
        <f t="shared" si="51"/>
        <v>H02</v>
      </c>
      <c r="EP21" s="88">
        <f t="shared" si="23"/>
        <v>2</v>
      </c>
      <c r="EQ21" s="89" t="str">
        <f t="shared" si="52"/>
        <v/>
      </c>
      <c r="ER21" s="89">
        <f t="shared" si="53"/>
        <v>2.0499999999999998</v>
      </c>
      <c r="ES21" s="89" t="str">
        <f t="shared" si="54"/>
        <v/>
      </c>
      <c r="ET21" s="89" t="str">
        <f t="shared" si="55"/>
        <v/>
      </c>
      <c r="EU21" s="89" t="str">
        <f t="shared" si="56"/>
        <v/>
      </c>
      <c r="EV21" s="89" t="str">
        <f t="shared" si="57"/>
        <v/>
      </c>
      <c r="EW21" s="89" t="str">
        <f t="shared" si="58"/>
        <v/>
      </c>
      <c r="EX21" s="89" t="str">
        <f t="shared" si="59"/>
        <v/>
      </c>
      <c r="EY21" s="89" t="str">
        <f t="shared" si="60"/>
        <v/>
      </c>
      <c r="EZ21" s="89" t="str">
        <f t="shared" si="61"/>
        <v/>
      </c>
      <c r="FA21" s="89" t="str">
        <f t="shared" si="62"/>
        <v/>
      </c>
      <c r="FB21" s="89" t="str">
        <f t="shared" si="63"/>
        <v/>
      </c>
      <c r="FC21" s="89" t="str">
        <f t="shared" si="64"/>
        <v/>
      </c>
      <c r="FD21" s="89" t="str">
        <f t="shared" si="65"/>
        <v/>
      </c>
      <c r="FE21" s="89" t="str">
        <f t="shared" si="66"/>
        <v/>
      </c>
      <c r="FF21" s="89" t="str">
        <f t="shared" si="67"/>
        <v/>
      </c>
      <c r="FG21" s="89" t="str">
        <f t="shared" si="68"/>
        <v/>
      </c>
      <c r="FH21" s="89" t="str">
        <f t="shared" si="69"/>
        <v/>
      </c>
      <c r="FI21" s="89" t="str">
        <f t="shared" si="70"/>
        <v/>
      </c>
      <c r="FJ21" s="89" t="str">
        <f t="shared" si="71"/>
        <v/>
      </c>
      <c r="FK21" s="68"/>
      <c r="FL21" s="68"/>
      <c r="FM21" s="68"/>
      <c r="FN21" s="68"/>
      <c r="FO21" s="68"/>
      <c r="FP21" s="88" t="str">
        <f t="shared" si="24"/>
        <v>W1000 ST30</v>
      </c>
      <c r="FQ21" s="72" t="str">
        <f t="shared" si="25"/>
        <v/>
      </c>
      <c r="FR21" s="72" t="str">
        <f t="shared" si="26"/>
        <v/>
      </c>
      <c r="FS21" s="72" t="str">
        <f t="shared" si="27"/>
        <v/>
      </c>
      <c r="FT21" s="72">
        <f t="shared" si="28"/>
        <v>0.2</v>
      </c>
      <c r="FU21" s="72" t="str">
        <f t="shared" si="29"/>
        <v/>
      </c>
      <c r="FV21" s="72" t="str">
        <f t="shared" si="30"/>
        <v/>
      </c>
      <c r="FW21" s="72" t="str">
        <f t="shared" si="31"/>
        <v/>
      </c>
      <c r="FX21" s="72" t="str">
        <f t="shared" si="32"/>
        <v/>
      </c>
      <c r="FY21" s="72" t="str">
        <f t="shared" si="33"/>
        <v/>
      </c>
      <c r="FZ21" s="72" t="str">
        <f t="shared" si="34"/>
        <v/>
      </c>
      <c r="GA21" s="72" t="str">
        <f t="shared" si="35"/>
        <v/>
      </c>
      <c r="GB21" s="72" t="str">
        <f t="shared" si="36"/>
        <v/>
      </c>
      <c r="GC21" s="72" t="str">
        <f t="shared" si="37"/>
        <v/>
      </c>
      <c r="GD21" s="72" t="str">
        <f t="shared" si="38"/>
        <v/>
      </c>
      <c r="GE21" s="72" t="str">
        <f t="shared" si="39"/>
        <v/>
      </c>
      <c r="GF21" s="72" t="str">
        <f t="shared" si="40"/>
        <v/>
      </c>
      <c r="GG21" s="72" t="str">
        <f t="shared" si="41"/>
        <v/>
      </c>
      <c r="GH21" s="72" t="str">
        <f t="shared" si="42"/>
        <v/>
      </c>
      <c r="GI21" s="72" t="str">
        <f t="shared" si="43"/>
        <v/>
      </c>
      <c r="GJ21" s="113"/>
      <c r="GK21" s="113"/>
    </row>
    <row r="22" spans="1:193" ht="20.100000000000001" customHeight="1" x14ac:dyDescent="0.2">
      <c r="A22" s="137">
        <v>7</v>
      </c>
      <c r="B22" s="287" t="s">
        <v>398</v>
      </c>
      <c r="C22" s="287"/>
      <c r="D22" s="3">
        <v>760</v>
      </c>
      <c r="E22" s="3">
        <v>600</v>
      </c>
      <c r="F22" s="4">
        <v>4</v>
      </c>
      <c r="G22" s="4"/>
      <c r="H22" s="5" t="s">
        <v>383</v>
      </c>
      <c r="I22" s="52">
        <f t="shared" si="44"/>
        <v>3</v>
      </c>
      <c r="J22" s="4"/>
      <c r="K22" s="4"/>
      <c r="L22" s="4"/>
      <c r="M22" s="4"/>
      <c r="N22" s="5"/>
      <c r="O22" s="53" t="str">
        <f t="shared" si="45"/>
        <v/>
      </c>
      <c r="P22" s="5"/>
      <c r="R22" s="80"/>
      <c r="S22" s="80"/>
      <c r="T22" s="69"/>
      <c r="U22" s="63" t="str">
        <f t="shared" si="46"/>
        <v/>
      </c>
      <c r="V22" s="80"/>
      <c r="W22" s="80"/>
      <c r="X22" s="80"/>
      <c r="Y22" s="80"/>
      <c r="Z22" s="80"/>
      <c r="AA22" s="128"/>
      <c r="AM22" s="134"/>
      <c r="AN22" s="72" t="s">
        <v>382</v>
      </c>
      <c r="AO22" s="72">
        <v>18</v>
      </c>
      <c r="AP22" s="161">
        <v>2800</v>
      </c>
      <c r="AQ22" s="161">
        <v>2070</v>
      </c>
      <c r="AR22" s="72" t="s">
        <v>292</v>
      </c>
      <c r="AS22" s="72"/>
      <c r="AT22" s="108">
        <f t="shared" si="75"/>
        <v>5.7960000000000003</v>
      </c>
      <c r="AU22" s="108">
        <f>IF(AT22="","",_xlfn.CEILING.MATH((FT9/AT22)))</f>
        <v>1</v>
      </c>
      <c r="AV22" s="136"/>
      <c r="AZ22" s="112"/>
      <c r="BA22" s="82" t="str">
        <f t="shared" si="72"/>
        <v>R3</v>
      </c>
      <c r="BB22" s="82" t="str">
        <f t="shared" si="73"/>
        <v/>
      </c>
      <c r="BE22" s="81" t="s">
        <v>137</v>
      </c>
      <c r="BF22" s="276" t="s">
        <v>215</v>
      </c>
      <c r="BG22" s="276"/>
      <c r="BH22" s="82">
        <f>CY10</f>
        <v>0</v>
      </c>
      <c r="BI22" s="69" t="s">
        <v>223</v>
      </c>
      <c r="BJ22" s="69">
        <v>0.03</v>
      </c>
      <c r="BK22" s="83"/>
      <c r="BL22" s="83"/>
      <c r="BM22" s="83"/>
      <c r="BN22" s="83"/>
      <c r="BO22" s="82">
        <f t="shared" si="47"/>
        <v>0</v>
      </c>
      <c r="BP22" s="83"/>
      <c r="BQ22" s="83"/>
      <c r="BR22" s="83"/>
      <c r="BS22" s="83"/>
      <c r="BT22" s="84">
        <v>42</v>
      </c>
      <c r="BU22" s="85">
        <f t="shared" si="48"/>
        <v>0</v>
      </c>
      <c r="CA22" s="86" t="str">
        <f t="shared" si="5"/>
        <v/>
      </c>
      <c r="CB22" s="82" t="str">
        <f t="shared" si="6"/>
        <v/>
      </c>
      <c r="CC22" s="82" t="str">
        <f t="shared" si="7"/>
        <v/>
      </c>
      <c r="CD22" s="82" t="str">
        <f t="shared" si="8"/>
        <v/>
      </c>
      <c r="CE22" s="82" t="str">
        <f t="shared" si="9"/>
        <v/>
      </c>
      <c r="CF22" s="86" t="str">
        <f t="shared" si="10"/>
        <v>W5001_3</v>
      </c>
      <c r="CG22" s="87"/>
      <c r="CH22" s="86">
        <f t="shared" si="11"/>
        <v>5.4720000000000003E-3</v>
      </c>
      <c r="CI22" s="86">
        <f t="shared" si="12"/>
        <v>4</v>
      </c>
      <c r="CJ22" s="64"/>
      <c r="CK22" s="64"/>
      <c r="CL22" s="64"/>
      <c r="CM22" s="64"/>
      <c r="CN22" s="72">
        <f t="shared" si="13"/>
        <v>3</v>
      </c>
      <c r="CO22" s="72">
        <f t="shared" si="14"/>
        <v>10</v>
      </c>
      <c r="CP22" s="72">
        <f t="shared" si="15"/>
        <v>3</v>
      </c>
      <c r="CQ22" s="72">
        <f t="shared" si="16"/>
        <v>13</v>
      </c>
      <c r="CR22" s="72" t="str">
        <f t="shared" si="17"/>
        <v>L3</v>
      </c>
      <c r="CS22" s="72" t="str">
        <f t="shared" si="18"/>
        <v/>
      </c>
      <c r="CT22" s="72" t="str">
        <f t="shared" si="18"/>
        <v/>
      </c>
      <c r="CU22" s="72">
        <f t="shared" si="18"/>
        <v>0</v>
      </c>
      <c r="CV22" s="72" t="str">
        <f t="shared" si="18"/>
        <v/>
      </c>
      <c r="CW22" s="72" t="str">
        <f t="shared" si="18"/>
        <v/>
      </c>
      <c r="CX22" s="72" t="str">
        <f t="shared" si="18"/>
        <v/>
      </c>
      <c r="CY22" s="72" t="str">
        <f t="shared" si="18"/>
        <v/>
      </c>
      <c r="CZ22" s="72" t="str">
        <f t="shared" si="18"/>
        <v/>
      </c>
      <c r="DA22" s="72" t="str">
        <f t="shared" si="18"/>
        <v/>
      </c>
      <c r="DB22" s="72" t="str">
        <f t="shared" si="18"/>
        <v/>
      </c>
      <c r="DC22" s="72" t="str">
        <f t="shared" si="19"/>
        <v/>
      </c>
      <c r="DD22" s="72" t="str">
        <f t="shared" si="19"/>
        <v/>
      </c>
      <c r="DE22" s="72" t="str">
        <f t="shared" si="19"/>
        <v/>
      </c>
      <c r="DF22" s="72" t="str">
        <f t="shared" si="19"/>
        <v/>
      </c>
      <c r="DG22" s="72" t="str">
        <f t="shared" si="19"/>
        <v/>
      </c>
      <c r="DH22" s="72" t="str">
        <f t="shared" si="19"/>
        <v/>
      </c>
      <c r="DI22" s="72" t="str">
        <f t="shared" si="19"/>
        <v/>
      </c>
      <c r="DJ22" s="72" t="str">
        <f t="shared" si="19"/>
        <v/>
      </c>
      <c r="DK22" s="72" t="str">
        <f t="shared" si="19"/>
        <v/>
      </c>
      <c r="DL22" s="64"/>
      <c r="DM22" s="64"/>
      <c r="DN22" s="64"/>
      <c r="DO22" s="72">
        <f t="shared" si="20"/>
        <v>10.88</v>
      </c>
      <c r="DP22" s="72" t="str">
        <f t="shared" si="49"/>
        <v>R1</v>
      </c>
      <c r="DQ22" s="72">
        <f t="shared" si="50"/>
        <v>10.88</v>
      </c>
      <c r="DR22" s="72" t="str">
        <f t="shared" si="50"/>
        <v/>
      </c>
      <c r="DS22" s="72" t="str">
        <f t="shared" si="50"/>
        <v/>
      </c>
      <c r="DT22" s="72" t="str">
        <f t="shared" si="50"/>
        <v/>
      </c>
      <c r="DU22" s="72" t="str">
        <f t="shared" si="50"/>
        <v/>
      </c>
      <c r="DV22" s="72" t="str">
        <f t="shared" si="50"/>
        <v/>
      </c>
      <c r="DW22" s="72" t="str">
        <f t="shared" si="50"/>
        <v/>
      </c>
      <c r="DX22" s="72" t="str">
        <f t="shared" si="50"/>
        <v/>
      </c>
      <c r="DY22" s="72" t="str">
        <f t="shared" si="50"/>
        <v/>
      </c>
      <c r="DZ22" s="72" t="str">
        <f t="shared" si="50"/>
        <v/>
      </c>
      <c r="EA22" s="72" t="str">
        <f t="shared" si="50"/>
        <v/>
      </c>
      <c r="EB22" s="72" t="str">
        <f t="shared" si="50"/>
        <v/>
      </c>
      <c r="EC22" s="72" t="str">
        <f t="shared" si="50"/>
        <v/>
      </c>
      <c r="ED22" s="72" t="str">
        <f t="shared" si="50"/>
        <v/>
      </c>
      <c r="EE22" s="72" t="str">
        <f t="shared" si="50"/>
        <v/>
      </c>
      <c r="EF22" s="72" t="str">
        <f t="shared" si="50"/>
        <v/>
      </c>
      <c r="EG22" s="72" t="str">
        <f t="shared" si="74"/>
        <v/>
      </c>
      <c r="EH22" s="72" t="str">
        <f t="shared" si="74"/>
        <v/>
      </c>
      <c r="EI22" s="72" t="str">
        <f t="shared" si="74"/>
        <v/>
      </c>
      <c r="EJ22" s="68"/>
      <c r="EK22" s="68"/>
      <c r="EL22" s="68"/>
      <c r="EM22" s="68"/>
      <c r="EN22" s="88" t="str">
        <f t="shared" si="22"/>
        <v/>
      </c>
      <c r="EO22" s="88" t="str">
        <f t="shared" si="51"/>
        <v>H04</v>
      </c>
      <c r="EP22" s="88">
        <f t="shared" si="23"/>
        <v>0</v>
      </c>
      <c r="EQ22" s="89" t="str">
        <f t="shared" si="52"/>
        <v/>
      </c>
      <c r="ER22" s="89" t="str">
        <f t="shared" si="53"/>
        <v/>
      </c>
      <c r="ES22" s="89" t="str">
        <f t="shared" si="54"/>
        <v/>
      </c>
      <c r="ET22" s="89" t="str">
        <f t="shared" si="55"/>
        <v/>
      </c>
      <c r="EU22" s="89" t="str">
        <f t="shared" si="56"/>
        <v/>
      </c>
      <c r="EV22" s="89" t="str">
        <f t="shared" si="57"/>
        <v/>
      </c>
      <c r="EW22" s="89" t="str">
        <f t="shared" si="58"/>
        <v/>
      </c>
      <c r="EX22" s="89" t="str">
        <f t="shared" si="59"/>
        <v/>
      </c>
      <c r="EY22" s="89" t="str">
        <f t="shared" si="60"/>
        <v/>
      </c>
      <c r="EZ22" s="89" t="str">
        <f t="shared" si="61"/>
        <v/>
      </c>
      <c r="FA22" s="89" t="str">
        <f t="shared" si="62"/>
        <v/>
      </c>
      <c r="FB22" s="89" t="str">
        <f t="shared" si="63"/>
        <v/>
      </c>
      <c r="FC22" s="89" t="str">
        <f t="shared" si="64"/>
        <v/>
      </c>
      <c r="FD22" s="89" t="str">
        <f t="shared" si="65"/>
        <v/>
      </c>
      <c r="FE22" s="89" t="str">
        <f t="shared" si="66"/>
        <v/>
      </c>
      <c r="FF22" s="89" t="str">
        <f t="shared" si="67"/>
        <v/>
      </c>
      <c r="FG22" s="89" t="str">
        <f t="shared" si="68"/>
        <v/>
      </c>
      <c r="FH22" s="89" t="str">
        <f t="shared" si="69"/>
        <v/>
      </c>
      <c r="FI22" s="89" t="str">
        <f t="shared" si="70"/>
        <v/>
      </c>
      <c r="FJ22" s="89" t="str">
        <f t="shared" si="71"/>
        <v/>
      </c>
      <c r="FK22" s="68"/>
      <c r="FL22" s="68"/>
      <c r="FM22" s="68"/>
      <c r="FN22" s="68"/>
      <c r="FO22" s="68"/>
      <c r="FP22" s="88" t="str">
        <f t="shared" si="24"/>
        <v>W5001</v>
      </c>
      <c r="FQ22" s="72" t="str">
        <f t="shared" si="25"/>
        <v/>
      </c>
      <c r="FR22" s="72" t="str">
        <f t="shared" si="26"/>
        <v/>
      </c>
      <c r="FS22" s="72" t="str">
        <f t="shared" si="27"/>
        <v/>
      </c>
      <c r="FT22" s="72" t="str">
        <f t="shared" si="28"/>
        <v/>
      </c>
      <c r="FU22" s="72">
        <f t="shared" si="29"/>
        <v>1.8240000000000001</v>
      </c>
      <c r="FV22" s="72" t="str">
        <f t="shared" si="30"/>
        <v/>
      </c>
      <c r="FW22" s="72" t="str">
        <f t="shared" si="31"/>
        <v/>
      </c>
      <c r="FX22" s="72" t="str">
        <f t="shared" si="32"/>
        <v/>
      </c>
      <c r="FY22" s="72" t="str">
        <f t="shared" si="33"/>
        <v/>
      </c>
      <c r="FZ22" s="72" t="str">
        <f t="shared" si="34"/>
        <v/>
      </c>
      <c r="GA22" s="72" t="str">
        <f t="shared" si="35"/>
        <v/>
      </c>
      <c r="GB22" s="72" t="str">
        <f t="shared" si="36"/>
        <v/>
      </c>
      <c r="GC22" s="72" t="str">
        <f t="shared" si="37"/>
        <v/>
      </c>
      <c r="GD22" s="72" t="str">
        <f t="shared" si="38"/>
        <v/>
      </c>
      <c r="GE22" s="72" t="str">
        <f t="shared" si="39"/>
        <v/>
      </c>
      <c r="GF22" s="72" t="str">
        <f t="shared" si="40"/>
        <v/>
      </c>
      <c r="GG22" s="72" t="str">
        <f t="shared" si="41"/>
        <v/>
      </c>
      <c r="GH22" s="72" t="str">
        <f t="shared" si="42"/>
        <v/>
      </c>
      <c r="GI22" s="72" t="str">
        <f t="shared" si="43"/>
        <v/>
      </c>
      <c r="GJ22" s="113"/>
      <c r="GK22" s="113"/>
    </row>
    <row r="23" spans="1:193" ht="20.100000000000001" customHeight="1" x14ac:dyDescent="0.2">
      <c r="A23" s="137">
        <v>8</v>
      </c>
      <c r="B23" s="287" t="s">
        <v>396</v>
      </c>
      <c r="C23" s="287"/>
      <c r="D23" s="3">
        <v>1850</v>
      </c>
      <c r="E23" s="3">
        <v>600</v>
      </c>
      <c r="F23" s="4">
        <v>1</v>
      </c>
      <c r="G23" s="4"/>
      <c r="H23" s="5" t="s">
        <v>381</v>
      </c>
      <c r="I23" s="52">
        <f t="shared" si="44"/>
        <v>18</v>
      </c>
      <c r="J23" s="4">
        <v>1</v>
      </c>
      <c r="K23" s="4"/>
      <c r="L23" s="4">
        <v>1</v>
      </c>
      <c r="M23" s="4">
        <v>1</v>
      </c>
      <c r="N23" s="5" t="s">
        <v>384</v>
      </c>
      <c r="O23" s="53">
        <f t="shared" si="45"/>
        <v>2</v>
      </c>
      <c r="P23" s="5"/>
      <c r="R23" s="80">
        <v>50</v>
      </c>
      <c r="S23" s="80"/>
      <c r="T23" s="69" t="s">
        <v>15</v>
      </c>
      <c r="U23" s="63">
        <f t="shared" si="46"/>
        <v>1.1399999999999999</v>
      </c>
      <c r="V23" s="80"/>
      <c r="W23" s="80"/>
      <c r="X23" s="80">
        <v>1</v>
      </c>
      <c r="Y23" s="80"/>
      <c r="Z23" s="80"/>
      <c r="AA23" s="128"/>
      <c r="AM23" s="134"/>
      <c r="AN23" s="72" t="s">
        <v>383</v>
      </c>
      <c r="AO23" s="72">
        <v>3</v>
      </c>
      <c r="AP23" s="161">
        <v>2800</v>
      </c>
      <c r="AQ23" s="161">
        <v>2070</v>
      </c>
      <c r="AR23" s="72" t="s">
        <v>368</v>
      </c>
      <c r="AS23" s="72"/>
      <c r="AT23" s="108">
        <f t="shared" si="75"/>
        <v>5.7960000000000003</v>
      </c>
      <c r="AU23" s="108">
        <f>IF(AT23="","",_xlfn.CEILING.MATH((FU9/AT23)))</f>
        <v>1</v>
      </c>
      <c r="AV23" s="136"/>
      <c r="AZ23" s="112"/>
      <c r="BA23" s="82" t="str">
        <f t="shared" si="72"/>
        <v>R1</v>
      </c>
      <c r="BB23" s="82" t="str">
        <f t="shared" si="73"/>
        <v/>
      </c>
      <c r="BE23" s="81" t="s">
        <v>138</v>
      </c>
      <c r="BF23" s="276" t="s">
        <v>216</v>
      </c>
      <c r="BG23" s="276"/>
      <c r="BH23" s="82">
        <f>CZ10</f>
        <v>0</v>
      </c>
      <c r="BI23" s="69" t="s">
        <v>223</v>
      </c>
      <c r="BJ23" s="69">
        <v>0.03</v>
      </c>
      <c r="BK23" s="83"/>
      <c r="BL23" s="83"/>
      <c r="BM23" s="83"/>
      <c r="BN23" s="83"/>
      <c r="BO23" s="82">
        <f t="shared" si="47"/>
        <v>0</v>
      </c>
      <c r="BP23" s="83"/>
      <c r="BQ23" s="83"/>
      <c r="BR23" s="83"/>
      <c r="BS23" s="83"/>
      <c r="BT23" s="84">
        <v>43</v>
      </c>
      <c r="BU23" s="85">
        <f t="shared" si="48"/>
        <v>0</v>
      </c>
      <c r="CA23" s="86" t="str">
        <f t="shared" si="5"/>
        <v>1980_2_2</v>
      </c>
      <c r="CB23" s="82" t="str">
        <f t="shared" si="6"/>
        <v>1980_2_2</v>
      </c>
      <c r="CC23" s="82" t="str">
        <f t="shared" si="7"/>
        <v/>
      </c>
      <c r="CD23" s="82" t="str">
        <f t="shared" si="8"/>
        <v>1980_2_2</v>
      </c>
      <c r="CE23" s="82" t="str">
        <f t="shared" si="9"/>
        <v>1980_2_2</v>
      </c>
      <c r="CF23" s="86" t="str">
        <f t="shared" si="10"/>
        <v>PD_18</v>
      </c>
      <c r="CG23" s="87"/>
      <c r="CH23" s="86">
        <f t="shared" si="11"/>
        <v>1.9980000000000001E-2</v>
      </c>
      <c r="CI23" s="86">
        <f t="shared" si="12"/>
        <v>2</v>
      </c>
      <c r="CJ23" s="64"/>
      <c r="CK23" s="64"/>
      <c r="CL23" s="64"/>
      <c r="CM23" s="64"/>
      <c r="CN23" s="72">
        <f t="shared" si="13"/>
        <v>36</v>
      </c>
      <c r="CO23" s="72">
        <f t="shared" si="14"/>
        <v>20</v>
      </c>
      <c r="CP23" s="72">
        <f t="shared" si="15"/>
        <v>1</v>
      </c>
      <c r="CQ23" s="72">
        <f t="shared" si="16"/>
        <v>21</v>
      </c>
      <c r="CR23" s="72" t="str">
        <f t="shared" si="17"/>
        <v>L4</v>
      </c>
      <c r="CS23" s="72" t="str">
        <f t="shared" si="18"/>
        <v/>
      </c>
      <c r="CT23" s="72" t="str">
        <f t="shared" si="18"/>
        <v/>
      </c>
      <c r="CU23" s="72" t="str">
        <f t="shared" si="18"/>
        <v/>
      </c>
      <c r="CV23" s="72">
        <f t="shared" si="18"/>
        <v>3.05</v>
      </c>
      <c r="CW23" s="72" t="str">
        <f t="shared" si="18"/>
        <v/>
      </c>
      <c r="CX23" s="72" t="str">
        <f t="shared" si="18"/>
        <v/>
      </c>
      <c r="CY23" s="72" t="str">
        <f t="shared" si="18"/>
        <v/>
      </c>
      <c r="CZ23" s="72" t="str">
        <f t="shared" si="18"/>
        <v/>
      </c>
      <c r="DA23" s="72" t="str">
        <f t="shared" si="18"/>
        <v/>
      </c>
      <c r="DB23" s="72" t="str">
        <f t="shared" si="18"/>
        <v/>
      </c>
      <c r="DC23" s="72" t="str">
        <f t="shared" si="19"/>
        <v/>
      </c>
      <c r="DD23" s="72" t="str">
        <f t="shared" si="19"/>
        <v/>
      </c>
      <c r="DE23" s="72" t="str">
        <f t="shared" si="19"/>
        <v/>
      </c>
      <c r="DF23" s="72" t="str">
        <f t="shared" si="19"/>
        <v/>
      </c>
      <c r="DG23" s="72" t="str">
        <f t="shared" si="19"/>
        <v/>
      </c>
      <c r="DH23" s="72" t="str">
        <f t="shared" si="19"/>
        <v/>
      </c>
      <c r="DI23" s="72" t="str">
        <f t="shared" si="19"/>
        <v/>
      </c>
      <c r="DJ23" s="72" t="str">
        <f t="shared" si="19"/>
        <v/>
      </c>
      <c r="DK23" s="72" t="str">
        <f t="shared" si="19"/>
        <v/>
      </c>
      <c r="DL23" s="64"/>
      <c r="DM23" s="64"/>
      <c r="DN23" s="64"/>
      <c r="DO23" s="72">
        <f t="shared" si="20"/>
        <v>9.8000000000000007</v>
      </c>
      <c r="DP23" s="72" t="str">
        <f t="shared" si="49"/>
        <v>R1</v>
      </c>
      <c r="DQ23" s="72">
        <f t="shared" si="50"/>
        <v>9.8000000000000007</v>
      </c>
      <c r="DR23" s="72" t="str">
        <f t="shared" si="50"/>
        <v/>
      </c>
      <c r="DS23" s="72" t="str">
        <f t="shared" si="50"/>
        <v/>
      </c>
      <c r="DT23" s="72" t="str">
        <f t="shared" si="50"/>
        <v/>
      </c>
      <c r="DU23" s="72" t="str">
        <f t="shared" si="50"/>
        <v/>
      </c>
      <c r="DV23" s="72" t="str">
        <f t="shared" si="50"/>
        <v/>
      </c>
      <c r="DW23" s="72" t="str">
        <f t="shared" si="50"/>
        <v/>
      </c>
      <c r="DX23" s="72" t="str">
        <f t="shared" si="50"/>
        <v/>
      </c>
      <c r="DY23" s="72" t="str">
        <f t="shared" si="50"/>
        <v/>
      </c>
      <c r="DZ23" s="72" t="str">
        <f t="shared" si="50"/>
        <v/>
      </c>
      <c r="EA23" s="72" t="str">
        <f t="shared" si="50"/>
        <v/>
      </c>
      <c r="EB23" s="72" t="str">
        <f t="shared" si="50"/>
        <v/>
      </c>
      <c r="EC23" s="72" t="str">
        <f t="shared" si="50"/>
        <v/>
      </c>
      <c r="ED23" s="72" t="str">
        <f t="shared" si="50"/>
        <v/>
      </c>
      <c r="EE23" s="72" t="str">
        <f t="shared" si="50"/>
        <v/>
      </c>
      <c r="EF23" s="72" t="str">
        <f t="shared" si="50"/>
        <v/>
      </c>
      <c r="EG23" s="72" t="str">
        <f t="shared" si="74"/>
        <v/>
      </c>
      <c r="EH23" s="72" t="str">
        <f t="shared" si="74"/>
        <v/>
      </c>
      <c r="EI23" s="72" t="str">
        <f t="shared" si="74"/>
        <v/>
      </c>
      <c r="EJ23" s="68"/>
      <c r="EK23" s="68"/>
      <c r="EL23" s="68"/>
      <c r="EM23" s="68"/>
      <c r="EN23" s="88">
        <f t="shared" si="22"/>
        <v>0.15</v>
      </c>
      <c r="EO23" s="88" t="str">
        <f t="shared" si="51"/>
        <v>H03</v>
      </c>
      <c r="EP23" s="88">
        <f t="shared" si="23"/>
        <v>3.05</v>
      </c>
      <c r="EQ23" s="89" t="str">
        <f t="shared" si="52"/>
        <v/>
      </c>
      <c r="ER23" s="89" t="str">
        <f t="shared" si="53"/>
        <v/>
      </c>
      <c r="ES23" s="89">
        <f t="shared" si="54"/>
        <v>3.1999999999999997</v>
      </c>
      <c r="ET23" s="89" t="str">
        <f t="shared" si="55"/>
        <v/>
      </c>
      <c r="EU23" s="89" t="str">
        <f t="shared" si="56"/>
        <v/>
      </c>
      <c r="EV23" s="89" t="str">
        <f t="shared" si="57"/>
        <v/>
      </c>
      <c r="EW23" s="89" t="str">
        <f t="shared" si="58"/>
        <v/>
      </c>
      <c r="EX23" s="89" t="str">
        <f t="shared" si="59"/>
        <v/>
      </c>
      <c r="EY23" s="89" t="str">
        <f t="shared" si="60"/>
        <v/>
      </c>
      <c r="EZ23" s="89" t="str">
        <f t="shared" si="61"/>
        <v/>
      </c>
      <c r="FA23" s="89" t="str">
        <f t="shared" si="62"/>
        <v/>
      </c>
      <c r="FB23" s="89" t="str">
        <f t="shared" si="63"/>
        <v/>
      </c>
      <c r="FC23" s="89" t="str">
        <f t="shared" si="64"/>
        <v/>
      </c>
      <c r="FD23" s="89" t="str">
        <f t="shared" si="65"/>
        <v/>
      </c>
      <c r="FE23" s="89" t="str">
        <f t="shared" si="66"/>
        <v/>
      </c>
      <c r="FF23" s="89" t="str">
        <f t="shared" si="67"/>
        <v/>
      </c>
      <c r="FG23" s="89" t="str">
        <f t="shared" si="68"/>
        <v/>
      </c>
      <c r="FH23" s="89" t="str">
        <f t="shared" si="69"/>
        <v/>
      </c>
      <c r="FI23" s="89" t="str">
        <f t="shared" si="70"/>
        <v/>
      </c>
      <c r="FJ23" s="89" t="str">
        <f t="shared" si="71"/>
        <v/>
      </c>
      <c r="FK23" s="68"/>
      <c r="FL23" s="68"/>
      <c r="FM23" s="68"/>
      <c r="FN23" s="68"/>
      <c r="FO23" s="68"/>
      <c r="FP23" s="88" t="str">
        <f t="shared" si="24"/>
        <v>PD</v>
      </c>
      <c r="FQ23" s="72" t="str">
        <f t="shared" si="25"/>
        <v/>
      </c>
      <c r="FR23" s="72" t="str">
        <f t="shared" si="26"/>
        <v/>
      </c>
      <c r="FS23" s="72">
        <f t="shared" si="27"/>
        <v>2.2200000000000002</v>
      </c>
      <c r="FT23" s="72" t="str">
        <f t="shared" si="28"/>
        <v/>
      </c>
      <c r="FU23" s="72" t="str">
        <f t="shared" si="29"/>
        <v/>
      </c>
      <c r="FV23" s="72" t="str">
        <f t="shared" si="30"/>
        <v/>
      </c>
      <c r="FW23" s="72" t="str">
        <f t="shared" si="31"/>
        <v/>
      </c>
      <c r="FX23" s="72" t="str">
        <f t="shared" si="32"/>
        <v/>
      </c>
      <c r="FY23" s="72" t="str">
        <f t="shared" si="33"/>
        <v/>
      </c>
      <c r="FZ23" s="72" t="str">
        <f t="shared" si="34"/>
        <v/>
      </c>
      <c r="GA23" s="72" t="str">
        <f t="shared" si="35"/>
        <v/>
      </c>
      <c r="GB23" s="72" t="str">
        <f t="shared" si="36"/>
        <v/>
      </c>
      <c r="GC23" s="72" t="str">
        <f t="shared" si="37"/>
        <v/>
      </c>
      <c r="GD23" s="72" t="str">
        <f t="shared" si="38"/>
        <v/>
      </c>
      <c r="GE23" s="72" t="str">
        <f t="shared" si="39"/>
        <v/>
      </c>
      <c r="GF23" s="72" t="str">
        <f t="shared" si="40"/>
        <v/>
      </c>
      <c r="GG23" s="72" t="str">
        <f t="shared" si="41"/>
        <v/>
      </c>
      <c r="GH23" s="72" t="str">
        <f t="shared" si="42"/>
        <v/>
      </c>
      <c r="GI23" s="72" t="str">
        <f t="shared" si="43"/>
        <v/>
      </c>
      <c r="GJ23" s="113"/>
      <c r="GK23" s="113"/>
    </row>
    <row r="24" spans="1:193" ht="20.100000000000001" customHeight="1" x14ac:dyDescent="0.2">
      <c r="A24" s="137">
        <v>9</v>
      </c>
      <c r="B24" s="287" t="s">
        <v>377</v>
      </c>
      <c r="C24" s="287"/>
      <c r="D24" s="3">
        <v>250</v>
      </c>
      <c r="E24" s="3">
        <v>500</v>
      </c>
      <c r="F24" s="4">
        <v>1</v>
      </c>
      <c r="G24" s="4"/>
      <c r="H24" s="5" t="s">
        <v>380</v>
      </c>
      <c r="I24" s="52">
        <f t="shared" si="44"/>
        <v>16</v>
      </c>
      <c r="J24" s="4"/>
      <c r="K24" s="4"/>
      <c r="L24" s="4"/>
      <c r="M24" s="4"/>
      <c r="N24" s="5"/>
      <c r="O24" s="53" t="str">
        <f t="shared" si="45"/>
        <v/>
      </c>
      <c r="P24" s="5"/>
      <c r="R24" s="80"/>
      <c r="S24" s="80"/>
      <c r="T24" s="69"/>
      <c r="U24" s="63" t="str">
        <f t="shared" si="46"/>
        <v/>
      </c>
      <c r="V24" s="80"/>
      <c r="W24" s="80"/>
      <c r="X24" s="80"/>
      <c r="Y24" s="80"/>
      <c r="Z24" s="80"/>
      <c r="AA24" s="128"/>
      <c r="AM24" s="134"/>
      <c r="AN24" s="72"/>
      <c r="AO24" s="72"/>
      <c r="AP24" s="161"/>
      <c r="AQ24" s="161"/>
      <c r="AR24" s="72"/>
      <c r="AS24" s="72"/>
      <c r="AT24" s="108" t="str">
        <f t="shared" si="75"/>
        <v/>
      </c>
      <c r="AU24" s="108" t="str">
        <f>IF(AT24="","",_xlfn.CEILING.MATH((FV9/AT24)))</f>
        <v/>
      </c>
      <c r="AV24" s="136"/>
      <c r="AZ24" s="112"/>
      <c r="BA24" s="82" t="str">
        <f t="shared" si="72"/>
        <v/>
      </c>
      <c r="BB24" s="82" t="str">
        <f t="shared" si="73"/>
        <v/>
      </c>
      <c r="BE24" s="81" t="s">
        <v>139</v>
      </c>
      <c r="BF24" s="276" t="s">
        <v>217</v>
      </c>
      <c r="BG24" s="276"/>
      <c r="BH24" s="82">
        <f>DA10</f>
        <v>0</v>
      </c>
      <c r="BI24" s="69" t="s">
        <v>223</v>
      </c>
      <c r="BJ24" s="69">
        <v>0.03</v>
      </c>
      <c r="BK24" s="83"/>
      <c r="BL24" s="83"/>
      <c r="BM24" s="83"/>
      <c r="BN24" s="83"/>
      <c r="BO24" s="82">
        <f t="shared" si="47"/>
        <v>0</v>
      </c>
      <c r="BP24" s="83"/>
      <c r="BQ24" s="83"/>
      <c r="BR24" s="83"/>
      <c r="BS24" s="83"/>
      <c r="BT24" s="84">
        <v>44</v>
      </c>
      <c r="BU24" s="85">
        <f t="shared" si="48"/>
        <v>0</v>
      </c>
      <c r="CA24" s="86" t="str">
        <f t="shared" si="5"/>
        <v/>
      </c>
      <c r="CB24" s="82" t="str">
        <f t="shared" si="6"/>
        <v/>
      </c>
      <c r="CC24" s="82" t="str">
        <f t="shared" si="7"/>
        <v/>
      </c>
      <c r="CD24" s="82" t="str">
        <f t="shared" si="8"/>
        <v/>
      </c>
      <c r="CE24" s="82" t="str">
        <f t="shared" si="9"/>
        <v/>
      </c>
      <c r="CF24" s="86" t="str">
        <f t="shared" si="10"/>
        <v>W980_2_16</v>
      </c>
      <c r="CG24" s="87"/>
      <c r="CH24" s="86">
        <f t="shared" si="11"/>
        <v>2E-3</v>
      </c>
      <c r="CI24" s="86">
        <f t="shared" si="12"/>
        <v>1</v>
      </c>
      <c r="CJ24" s="64"/>
      <c r="CK24" s="64"/>
      <c r="CL24" s="64"/>
      <c r="CM24" s="64"/>
      <c r="CN24" s="72">
        <f t="shared" si="13"/>
        <v>16</v>
      </c>
      <c r="CO24" s="72">
        <f t="shared" si="14"/>
        <v>10</v>
      </c>
      <c r="CP24" s="72">
        <f t="shared" si="15"/>
        <v>3</v>
      </c>
      <c r="CQ24" s="72">
        <f t="shared" si="16"/>
        <v>13</v>
      </c>
      <c r="CR24" s="72" t="str">
        <f t="shared" si="17"/>
        <v>L3</v>
      </c>
      <c r="CS24" s="72" t="str">
        <f t="shared" si="18"/>
        <v/>
      </c>
      <c r="CT24" s="72" t="str">
        <f t="shared" si="18"/>
        <v/>
      </c>
      <c r="CU24" s="72">
        <f t="shared" si="18"/>
        <v>0</v>
      </c>
      <c r="CV24" s="72" t="str">
        <f t="shared" si="18"/>
        <v/>
      </c>
      <c r="CW24" s="72" t="str">
        <f t="shared" si="18"/>
        <v/>
      </c>
      <c r="CX24" s="72" t="str">
        <f t="shared" si="18"/>
        <v/>
      </c>
      <c r="CY24" s="72" t="str">
        <f t="shared" si="18"/>
        <v/>
      </c>
      <c r="CZ24" s="72" t="str">
        <f t="shared" si="18"/>
        <v/>
      </c>
      <c r="DA24" s="72" t="str">
        <f t="shared" si="18"/>
        <v/>
      </c>
      <c r="DB24" s="72" t="str">
        <f t="shared" si="18"/>
        <v/>
      </c>
      <c r="DC24" s="72" t="str">
        <f t="shared" si="19"/>
        <v/>
      </c>
      <c r="DD24" s="72" t="str">
        <f t="shared" si="19"/>
        <v/>
      </c>
      <c r="DE24" s="72" t="str">
        <f t="shared" si="19"/>
        <v/>
      </c>
      <c r="DF24" s="72" t="str">
        <f t="shared" si="19"/>
        <v/>
      </c>
      <c r="DG24" s="72" t="str">
        <f t="shared" si="19"/>
        <v/>
      </c>
      <c r="DH24" s="72" t="str">
        <f t="shared" si="19"/>
        <v/>
      </c>
      <c r="DI24" s="72" t="str">
        <f t="shared" si="19"/>
        <v/>
      </c>
      <c r="DJ24" s="72" t="str">
        <f t="shared" si="19"/>
        <v/>
      </c>
      <c r="DK24" s="72" t="str">
        <f t="shared" si="19"/>
        <v/>
      </c>
      <c r="DL24" s="64"/>
      <c r="DM24" s="64"/>
      <c r="DN24" s="64"/>
      <c r="DO24" s="72">
        <f t="shared" si="20"/>
        <v>1.5</v>
      </c>
      <c r="DP24" s="72" t="str">
        <f t="shared" si="49"/>
        <v>R1</v>
      </c>
      <c r="DQ24" s="72">
        <f t="shared" si="50"/>
        <v>1.5</v>
      </c>
      <c r="DR24" s="72" t="str">
        <f t="shared" si="50"/>
        <v/>
      </c>
      <c r="DS24" s="72" t="str">
        <f t="shared" si="50"/>
        <v/>
      </c>
      <c r="DT24" s="72" t="str">
        <f t="shared" si="50"/>
        <v/>
      </c>
      <c r="DU24" s="72" t="str">
        <f t="shared" si="50"/>
        <v/>
      </c>
      <c r="DV24" s="72" t="str">
        <f t="shared" si="50"/>
        <v/>
      </c>
      <c r="DW24" s="72" t="str">
        <f t="shared" si="50"/>
        <v/>
      </c>
      <c r="DX24" s="72" t="str">
        <f t="shared" si="50"/>
        <v/>
      </c>
      <c r="DY24" s="72" t="str">
        <f t="shared" si="50"/>
        <v/>
      </c>
      <c r="DZ24" s="72" t="str">
        <f t="shared" si="50"/>
        <v/>
      </c>
      <c r="EA24" s="72" t="str">
        <f t="shared" si="50"/>
        <v/>
      </c>
      <c r="EB24" s="72" t="str">
        <f t="shared" si="50"/>
        <v/>
      </c>
      <c r="EC24" s="72" t="str">
        <f t="shared" si="50"/>
        <v/>
      </c>
      <c r="ED24" s="72" t="str">
        <f t="shared" si="50"/>
        <v/>
      </c>
      <c r="EE24" s="72" t="str">
        <f t="shared" si="50"/>
        <v/>
      </c>
      <c r="EF24" s="72" t="str">
        <f t="shared" si="50"/>
        <v/>
      </c>
      <c r="EG24" s="72" t="str">
        <f t="shared" si="74"/>
        <v/>
      </c>
      <c r="EH24" s="72" t="str">
        <f t="shared" si="74"/>
        <v/>
      </c>
      <c r="EI24" s="72" t="str">
        <f t="shared" si="74"/>
        <v/>
      </c>
      <c r="EJ24" s="68"/>
      <c r="EK24" s="68"/>
      <c r="EL24" s="68"/>
      <c r="EM24" s="68"/>
      <c r="EN24" s="88" t="str">
        <f t="shared" si="22"/>
        <v/>
      </c>
      <c r="EO24" s="88" t="str">
        <f t="shared" si="51"/>
        <v>H04</v>
      </c>
      <c r="EP24" s="88">
        <f t="shared" si="23"/>
        <v>0</v>
      </c>
      <c r="EQ24" s="89" t="str">
        <f t="shared" si="52"/>
        <v/>
      </c>
      <c r="ER24" s="89" t="str">
        <f t="shared" si="53"/>
        <v/>
      </c>
      <c r="ES24" s="89" t="str">
        <f t="shared" si="54"/>
        <v/>
      </c>
      <c r="ET24" s="89" t="str">
        <f t="shared" si="55"/>
        <v/>
      </c>
      <c r="EU24" s="89" t="str">
        <f t="shared" si="56"/>
        <v/>
      </c>
      <c r="EV24" s="89" t="str">
        <f t="shared" si="57"/>
        <v/>
      </c>
      <c r="EW24" s="89" t="str">
        <f t="shared" si="58"/>
        <v/>
      </c>
      <c r="EX24" s="89" t="str">
        <f t="shared" si="59"/>
        <v/>
      </c>
      <c r="EY24" s="89" t="str">
        <f t="shared" si="60"/>
        <v/>
      </c>
      <c r="EZ24" s="89" t="str">
        <f t="shared" si="61"/>
        <v/>
      </c>
      <c r="FA24" s="89" t="str">
        <f t="shared" si="62"/>
        <v/>
      </c>
      <c r="FB24" s="89" t="str">
        <f t="shared" si="63"/>
        <v/>
      </c>
      <c r="FC24" s="89" t="str">
        <f t="shared" si="64"/>
        <v/>
      </c>
      <c r="FD24" s="89" t="str">
        <f t="shared" si="65"/>
        <v/>
      </c>
      <c r="FE24" s="89" t="str">
        <f t="shared" si="66"/>
        <v/>
      </c>
      <c r="FF24" s="89" t="str">
        <f t="shared" si="67"/>
        <v/>
      </c>
      <c r="FG24" s="89" t="str">
        <f t="shared" si="68"/>
        <v/>
      </c>
      <c r="FH24" s="89" t="str">
        <f t="shared" si="69"/>
        <v/>
      </c>
      <c r="FI24" s="89" t="str">
        <f t="shared" si="70"/>
        <v/>
      </c>
      <c r="FJ24" s="89" t="str">
        <f t="shared" si="71"/>
        <v/>
      </c>
      <c r="FK24" s="68"/>
      <c r="FL24" s="68"/>
      <c r="FM24" s="68"/>
      <c r="FN24" s="68"/>
      <c r="FO24" s="68"/>
      <c r="FP24" s="88" t="str">
        <f t="shared" si="24"/>
        <v>W980_2</v>
      </c>
      <c r="FQ24" s="72" t="str">
        <f t="shared" si="25"/>
        <v/>
      </c>
      <c r="FR24" s="72">
        <f t="shared" si="26"/>
        <v>0.125</v>
      </c>
      <c r="FS24" s="72" t="str">
        <f t="shared" si="27"/>
        <v/>
      </c>
      <c r="FT24" s="72" t="str">
        <f t="shared" si="28"/>
        <v/>
      </c>
      <c r="FU24" s="72" t="str">
        <f t="shared" si="29"/>
        <v/>
      </c>
      <c r="FV24" s="72" t="str">
        <f t="shared" si="30"/>
        <v/>
      </c>
      <c r="FW24" s="72" t="str">
        <f t="shared" si="31"/>
        <v/>
      </c>
      <c r="FX24" s="72" t="str">
        <f t="shared" si="32"/>
        <v/>
      </c>
      <c r="FY24" s="72" t="str">
        <f t="shared" si="33"/>
        <v/>
      </c>
      <c r="FZ24" s="72" t="str">
        <f t="shared" si="34"/>
        <v/>
      </c>
      <c r="GA24" s="72" t="str">
        <f t="shared" si="35"/>
        <v/>
      </c>
      <c r="GB24" s="72" t="str">
        <f t="shared" si="36"/>
        <v/>
      </c>
      <c r="GC24" s="72" t="str">
        <f t="shared" si="37"/>
        <v/>
      </c>
      <c r="GD24" s="72" t="str">
        <f t="shared" si="38"/>
        <v/>
      </c>
      <c r="GE24" s="72" t="str">
        <f t="shared" si="39"/>
        <v/>
      </c>
      <c r="GF24" s="72" t="str">
        <f t="shared" si="40"/>
        <v/>
      </c>
      <c r="GG24" s="72" t="str">
        <f t="shared" si="41"/>
        <v/>
      </c>
      <c r="GH24" s="72" t="str">
        <f t="shared" si="42"/>
        <v/>
      </c>
      <c r="GI24" s="72" t="str">
        <f t="shared" si="43"/>
        <v/>
      </c>
      <c r="GJ24" s="113"/>
      <c r="GK24" s="113"/>
    </row>
    <row r="25" spans="1:193" ht="20.100000000000001" customHeight="1" x14ac:dyDescent="0.2">
      <c r="A25" s="137">
        <v>10</v>
      </c>
      <c r="B25" s="287" t="s">
        <v>378</v>
      </c>
      <c r="C25" s="287"/>
      <c r="D25" s="3">
        <v>500</v>
      </c>
      <c r="E25" s="3">
        <v>120</v>
      </c>
      <c r="F25" s="4">
        <v>2</v>
      </c>
      <c r="G25" s="4"/>
      <c r="H25" s="5" t="s">
        <v>380</v>
      </c>
      <c r="I25" s="52">
        <f t="shared" si="44"/>
        <v>16</v>
      </c>
      <c r="J25" s="4">
        <v>1</v>
      </c>
      <c r="K25" s="4"/>
      <c r="L25" s="4"/>
      <c r="M25" s="4"/>
      <c r="N25" s="5">
        <v>10980</v>
      </c>
      <c r="O25" s="53">
        <f t="shared" si="45"/>
        <v>2</v>
      </c>
      <c r="P25" s="5"/>
      <c r="R25" s="80"/>
      <c r="S25" s="80"/>
      <c r="T25" s="69"/>
      <c r="U25" s="63" t="str">
        <f t="shared" si="46"/>
        <v/>
      </c>
      <c r="V25" s="80"/>
      <c r="W25" s="80"/>
      <c r="X25" s="80"/>
      <c r="Y25" s="80"/>
      <c r="Z25" s="80"/>
      <c r="AA25" s="128"/>
      <c r="AM25" s="134"/>
      <c r="AN25" s="72"/>
      <c r="AO25" s="72"/>
      <c r="AP25" s="161"/>
      <c r="AQ25" s="161"/>
      <c r="AR25" s="72"/>
      <c r="AS25" s="72"/>
      <c r="AT25" s="108" t="str">
        <f t="shared" si="75"/>
        <v/>
      </c>
      <c r="AU25" s="108" t="str">
        <f>IF(AT25="","",_xlfn.CEILING.MATH((FW9/AT25)))</f>
        <v/>
      </c>
      <c r="AV25" s="136"/>
      <c r="AZ25" s="112"/>
      <c r="BA25" s="82" t="str">
        <f t="shared" si="72"/>
        <v/>
      </c>
      <c r="BB25" s="82" t="str">
        <f t="shared" si="73"/>
        <v/>
      </c>
      <c r="BE25" s="81" t="s">
        <v>140</v>
      </c>
      <c r="BF25" s="276"/>
      <c r="BG25" s="276"/>
      <c r="BH25" s="82">
        <f>DB10</f>
        <v>0</v>
      </c>
      <c r="BI25" s="69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69"/>
      <c r="BU25" s="85">
        <f t="shared" si="48"/>
        <v>0</v>
      </c>
      <c r="CA25" s="86" t="str">
        <f t="shared" si="5"/>
        <v>10980_2</v>
      </c>
      <c r="CB25" s="82" t="str">
        <f t="shared" si="6"/>
        <v>10980_2</v>
      </c>
      <c r="CC25" s="82" t="str">
        <f t="shared" si="7"/>
        <v/>
      </c>
      <c r="CD25" s="82" t="str">
        <f t="shared" si="8"/>
        <v/>
      </c>
      <c r="CE25" s="82" t="str">
        <f t="shared" si="9"/>
        <v/>
      </c>
      <c r="CF25" s="86" t="str">
        <f t="shared" si="10"/>
        <v>W980_2_16</v>
      </c>
      <c r="CG25" s="87"/>
      <c r="CH25" s="86">
        <f t="shared" si="11"/>
        <v>1.92E-3</v>
      </c>
      <c r="CI25" s="86">
        <f t="shared" si="12"/>
        <v>2</v>
      </c>
      <c r="CJ25" s="64"/>
      <c r="CK25" s="64"/>
      <c r="CL25" s="64"/>
      <c r="CM25" s="64"/>
      <c r="CN25" s="72">
        <f t="shared" si="13"/>
        <v>16</v>
      </c>
      <c r="CO25" s="72">
        <f t="shared" si="14"/>
        <v>10</v>
      </c>
      <c r="CP25" s="72">
        <f t="shared" si="15"/>
        <v>1</v>
      </c>
      <c r="CQ25" s="72">
        <f t="shared" si="16"/>
        <v>11</v>
      </c>
      <c r="CR25" s="72" t="str">
        <f t="shared" si="17"/>
        <v>L1</v>
      </c>
      <c r="CS25" s="72">
        <f t="shared" si="18"/>
        <v>1</v>
      </c>
      <c r="CT25" s="72" t="str">
        <f t="shared" si="18"/>
        <v/>
      </c>
      <c r="CU25" s="72" t="str">
        <f t="shared" si="18"/>
        <v/>
      </c>
      <c r="CV25" s="72" t="str">
        <f t="shared" si="18"/>
        <v/>
      </c>
      <c r="CW25" s="72" t="str">
        <f t="shared" si="18"/>
        <v/>
      </c>
      <c r="CX25" s="72" t="str">
        <f t="shared" si="18"/>
        <v/>
      </c>
      <c r="CY25" s="72" t="str">
        <f t="shared" si="18"/>
        <v/>
      </c>
      <c r="CZ25" s="72" t="str">
        <f t="shared" si="18"/>
        <v/>
      </c>
      <c r="DA25" s="72" t="str">
        <f t="shared" si="18"/>
        <v/>
      </c>
      <c r="DB25" s="72" t="str">
        <f t="shared" si="18"/>
        <v/>
      </c>
      <c r="DC25" s="72" t="str">
        <f t="shared" si="19"/>
        <v/>
      </c>
      <c r="DD25" s="72" t="str">
        <f t="shared" si="19"/>
        <v/>
      </c>
      <c r="DE25" s="72" t="str">
        <f t="shared" si="19"/>
        <v/>
      </c>
      <c r="DF25" s="72" t="str">
        <f t="shared" si="19"/>
        <v/>
      </c>
      <c r="DG25" s="72" t="str">
        <f t="shared" si="19"/>
        <v/>
      </c>
      <c r="DH25" s="72" t="str">
        <f t="shared" si="19"/>
        <v/>
      </c>
      <c r="DI25" s="72" t="str">
        <f t="shared" si="19"/>
        <v/>
      </c>
      <c r="DJ25" s="72" t="str">
        <f t="shared" si="19"/>
        <v/>
      </c>
      <c r="DK25" s="72" t="str">
        <f t="shared" si="19"/>
        <v/>
      </c>
      <c r="DL25" s="64"/>
      <c r="DM25" s="64"/>
      <c r="DN25" s="64"/>
      <c r="DO25" s="72">
        <f t="shared" si="20"/>
        <v>2.48</v>
      </c>
      <c r="DP25" s="72" t="str">
        <f t="shared" si="49"/>
        <v>R1</v>
      </c>
      <c r="DQ25" s="72">
        <f t="shared" si="50"/>
        <v>2.48</v>
      </c>
      <c r="DR25" s="72" t="str">
        <f t="shared" si="50"/>
        <v/>
      </c>
      <c r="DS25" s="72" t="str">
        <f t="shared" si="50"/>
        <v/>
      </c>
      <c r="DT25" s="72" t="str">
        <f t="shared" si="50"/>
        <v/>
      </c>
      <c r="DU25" s="72" t="str">
        <f t="shared" si="50"/>
        <v/>
      </c>
      <c r="DV25" s="72" t="str">
        <f t="shared" si="50"/>
        <v/>
      </c>
      <c r="DW25" s="72" t="str">
        <f t="shared" si="50"/>
        <v/>
      </c>
      <c r="DX25" s="72" t="str">
        <f t="shared" si="50"/>
        <v/>
      </c>
      <c r="DY25" s="72" t="str">
        <f t="shared" si="50"/>
        <v/>
      </c>
      <c r="DZ25" s="72" t="str">
        <f t="shared" si="50"/>
        <v/>
      </c>
      <c r="EA25" s="72" t="str">
        <f t="shared" si="50"/>
        <v/>
      </c>
      <c r="EB25" s="72" t="str">
        <f t="shared" si="50"/>
        <v/>
      </c>
      <c r="EC25" s="72" t="str">
        <f t="shared" si="50"/>
        <v/>
      </c>
      <c r="ED25" s="72" t="str">
        <f t="shared" si="50"/>
        <v/>
      </c>
      <c r="EE25" s="72" t="str">
        <f t="shared" si="50"/>
        <v/>
      </c>
      <c r="EF25" s="72" t="str">
        <f t="shared" si="50"/>
        <v/>
      </c>
      <c r="EG25" s="72" t="str">
        <f t="shared" si="74"/>
        <v/>
      </c>
      <c r="EH25" s="72" t="str">
        <f t="shared" si="74"/>
        <v/>
      </c>
      <c r="EI25" s="72" t="str">
        <f t="shared" si="74"/>
        <v/>
      </c>
      <c r="EJ25" s="68"/>
      <c r="EK25" s="68"/>
      <c r="EL25" s="68"/>
      <c r="EM25" s="68"/>
      <c r="EN25" s="88">
        <f t="shared" si="22"/>
        <v>0.05</v>
      </c>
      <c r="EO25" s="88" t="str">
        <f t="shared" si="51"/>
        <v>H01</v>
      </c>
      <c r="EP25" s="88">
        <f t="shared" si="23"/>
        <v>1</v>
      </c>
      <c r="EQ25" s="89">
        <f t="shared" si="52"/>
        <v>1.05</v>
      </c>
      <c r="ER25" s="89" t="str">
        <f t="shared" si="53"/>
        <v/>
      </c>
      <c r="ES25" s="89" t="str">
        <f t="shared" si="54"/>
        <v/>
      </c>
      <c r="ET25" s="89" t="str">
        <f t="shared" si="55"/>
        <v/>
      </c>
      <c r="EU25" s="89" t="str">
        <f t="shared" si="56"/>
        <v/>
      </c>
      <c r="EV25" s="89" t="str">
        <f t="shared" si="57"/>
        <v/>
      </c>
      <c r="EW25" s="89" t="str">
        <f t="shared" si="58"/>
        <v/>
      </c>
      <c r="EX25" s="89" t="str">
        <f t="shared" si="59"/>
        <v/>
      </c>
      <c r="EY25" s="89" t="str">
        <f t="shared" si="60"/>
        <v/>
      </c>
      <c r="EZ25" s="89" t="str">
        <f t="shared" si="61"/>
        <v/>
      </c>
      <c r="FA25" s="89" t="str">
        <f t="shared" si="62"/>
        <v/>
      </c>
      <c r="FB25" s="89" t="str">
        <f t="shared" si="63"/>
        <v/>
      </c>
      <c r="FC25" s="89" t="str">
        <f t="shared" si="64"/>
        <v/>
      </c>
      <c r="FD25" s="89" t="str">
        <f t="shared" si="65"/>
        <v/>
      </c>
      <c r="FE25" s="89" t="str">
        <f t="shared" si="66"/>
        <v/>
      </c>
      <c r="FF25" s="89" t="str">
        <f t="shared" si="67"/>
        <v/>
      </c>
      <c r="FG25" s="89" t="str">
        <f t="shared" si="68"/>
        <v/>
      </c>
      <c r="FH25" s="89" t="str">
        <f t="shared" si="69"/>
        <v/>
      </c>
      <c r="FI25" s="89" t="str">
        <f t="shared" si="70"/>
        <v/>
      </c>
      <c r="FJ25" s="89" t="str">
        <f t="shared" si="71"/>
        <v/>
      </c>
      <c r="FK25" s="68"/>
      <c r="FL25" s="68"/>
      <c r="FM25" s="68"/>
      <c r="FN25" s="68"/>
      <c r="FO25" s="68"/>
      <c r="FP25" s="88" t="str">
        <f t="shared" si="24"/>
        <v>W980_2</v>
      </c>
      <c r="FQ25" s="72" t="str">
        <f t="shared" si="25"/>
        <v/>
      </c>
      <c r="FR25" s="72">
        <f t="shared" si="26"/>
        <v>0.12</v>
      </c>
      <c r="FS25" s="72" t="str">
        <f t="shared" si="27"/>
        <v/>
      </c>
      <c r="FT25" s="72" t="str">
        <f t="shared" si="28"/>
        <v/>
      </c>
      <c r="FU25" s="72" t="str">
        <f t="shared" si="29"/>
        <v/>
      </c>
      <c r="FV25" s="72" t="str">
        <f t="shared" si="30"/>
        <v/>
      </c>
      <c r="FW25" s="72" t="str">
        <f t="shared" si="31"/>
        <v/>
      </c>
      <c r="FX25" s="72" t="str">
        <f t="shared" si="32"/>
        <v/>
      </c>
      <c r="FY25" s="72" t="str">
        <f t="shared" si="33"/>
        <v/>
      </c>
      <c r="FZ25" s="72" t="str">
        <f t="shared" si="34"/>
        <v/>
      </c>
      <c r="GA25" s="72" t="str">
        <f t="shared" si="35"/>
        <v/>
      </c>
      <c r="GB25" s="72" t="str">
        <f t="shared" si="36"/>
        <v/>
      </c>
      <c r="GC25" s="72" t="str">
        <f t="shared" si="37"/>
        <v/>
      </c>
      <c r="GD25" s="72" t="str">
        <f t="shared" si="38"/>
        <v/>
      </c>
      <c r="GE25" s="72" t="str">
        <f t="shared" si="39"/>
        <v/>
      </c>
      <c r="GF25" s="72" t="str">
        <f t="shared" si="40"/>
        <v/>
      </c>
      <c r="GG25" s="72" t="str">
        <f t="shared" si="41"/>
        <v/>
      </c>
      <c r="GH25" s="72" t="str">
        <f t="shared" si="42"/>
        <v/>
      </c>
      <c r="GI25" s="72" t="str">
        <f t="shared" si="43"/>
        <v/>
      </c>
      <c r="GJ25" s="113"/>
      <c r="GK25" s="113"/>
    </row>
    <row r="26" spans="1:193" ht="20.100000000000001" customHeight="1" x14ac:dyDescent="0.2">
      <c r="A26" s="137">
        <v>11</v>
      </c>
      <c r="B26" s="287" t="s">
        <v>397</v>
      </c>
      <c r="C26" s="287"/>
      <c r="D26" s="3">
        <v>282</v>
      </c>
      <c r="E26" s="3">
        <v>100</v>
      </c>
      <c r="F26" s="4">
        <v>2</v>
      </c>
      <c r="G26" s="4"/>
      <c r="H26" s="5" t="s">
        <v>380</v>
      </c>
      <c r="I26" s="52">
        <f t="shared" si="44"/>
        <v>16</v>
      </c>
      <c r="J26" s="4">
        <v>1</v>
      </c>
      <c r="K26" s="4"/>
      <c r="L26" s="4"/>
      <c r="M26" s="4"/>
      <c r="N26" s="5">
        <v>10980</v>
      </c>
      <c r="O26" s="53">
        <f t="shared" si="45"/>
        <v>2</v>
      </c>
      <c r="P26" s="5"/>
      <c r="R26" s="80"/>
      <c r="S26" s="80"/>
      <c r="T26" s="69"/>
      <c r="U26" s="63" t="str">
        <f t="shared" si="46"/>
        <v/>
      </c>
      <c r="V26" s="80"/>
      <c r="W26" s="80"/>
      <c r="X26" s="80"/>
      <c r="Y26" s="80"/>
      <c r="Z26" s="80"/>
      <c r="AA26" s="128"/>
      <c r="AM26" s="134"/>
      <c r="AN26" s="72"/>
      <c r="AO26" s="72"/>
      <c r="AP26" s="161"/>
      <c r="AQ26" s="161"/>
      <c r="AR26" s="72"/>
      <c r="AS26" s="72"/>
      <c r="AT26" s="108" t="str">
        <f t="shared" si="75"/>
        <v/>
      </c>
      <c r="AU26" s="108" t="str">
        <f>IF(AT26="","",_xlfn.CEILING.MATH((FX9/AT26)))</f>
        <v/>
      </c>
      <c r="AV26" s="136"/>
      <c r="AZ26" s="112"/>
      <c r="BA26" s="82" t="str">
        <f t="shared" si="72"/>
        <v/>
      </c>
      <c r="BB26" s="82" t="str">
        <f t="shared" si="73"/>
        <v/>
      </c>
      <c r="BE26" s="81" t="s">
        <v>141</v>
      </c>
      <c r="BF26" s="276"/>
      <c r="BG26" s="276"/>
      <c r="BH26" s="82">
        <f>DC10</f>
        <v>0</v>
      </c>
      <c r="BI26" s="69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69"/>
      <c r="BU26" s="85">
        <f t="shared" si="48"/>
        <v>0</v>
      </c>
      <c r="CA26" s="86" t="str">
        <f t="shared" si="5"/>
        <v>10980_2</v>
      </c>
      <c r="CB26" s="82" t="str">
        <f t="shared" si="6"/>
        <v>10980_2</v>
      </c>
      <c r="CC26" s="82" t="str">
        <f t="shared" si="7"/>
        <v/>
      </c>
      <c r="CD26" s="82" t="str">
        <f t="shared" si="8"/>
        <v/>
      </c>
      <c r="CE26" s="82" t="str">
        <f t="shared" si="9"/>
        <v/>
      </c>
      <c r="CF26" s="86" t="str">
        <f t="shared" si="10"/>
        <v>W980_2_16</v>
      </c>
      <c r="CG26" s="87"/>
      <c r="CH26" s="86">
        <f t="shared" si="11"/>
        <v>9.0240000000000003E-4</v>
      </c>
      <c r="CI26" s="86">
        <f t="shared" si="12"/>
        <v>2</v>
      </c>
      <c r="CJ26" s="64"/>
      <c r="CK26" s="64"/>
      <c r="CL26" s="64"/>
      <c r="CM26" s="64"/>
      <c r="CN26" s="72">
        <f t="shared" si="13"/>
        <v>16</v>
      </c>
      <c r="CO26" s="72">
        <f t="shared" si="14"/>
        <v>10</v>
      </c>
      <c r="CP26" s="72">
        <f t="shared" si="15"/>
        <v>1</v>
      </c>
      <c r="CQ26" s="72">
        <f t="shared" si="16"/>
        <v>11</v>
      </c>
      <c r="CR26" s="72" t="str">
        <f t="shared" si="17"/>
        <v>L1</v>
      </c>
      <c r="CS26" s="72">
        <f t="shared" ref="CS26:DB35" si="76">IF($CR26="","",IF($CR26=CS$15,(($D26*$J26)+($D26*$K26)+($E26*$L26)+($E26*$M26))/1000*$F26,""))</f>
        <v>0.56399999999999995</v>
      </c>
      <c r="CT26" s="72" t="str">
        <f t="shared" si="76"/>
        <v/>
      </c>
      <c r="CU26" s="72" t="str">
        <f t="shared" si="76"/>
        <v/>
      </c>
      <c r="CV26" s="72" t="str">
        <f t="shared" si="76"/>
        <v/>
      </c>
      <c r="CW26" s="72" t="str">
        <f t="shared" si="76"/>
        <v/>
      </c>
      <c r="CX26" s="72" t="str">
        <f t="shared" si="76"/>
        <v/>
      </c>
      <c r="CY26" s="72" t="str">
        <f t="shared" si="76"/>
        <v/>
      </c>
      <c r="CZ26" s="72" t="str">
        <f t="shared" si="76"/>
        <v/>
      </c>
      <c r="DA26" s="72" t="str">
        <f t="shared" si="76"/>
        <v/>
      </c>
      <c r="DB26" s="72" t="str">
        <f t="shared" si="76"/>
        <v/>
      </c>
      <c r="DC26" s="72" t="str">
        <f t="shared" ref="DC26:DK35" si="77">IF($CR26="","",IF($CR26=DC$15,(($D26*$J26)+($D26*$K26)+($E26*$L26)+($E26*$M26))/1000*$F26,""))</f>
        <v/>
      </c>
      <c r="DD26" s="72" t="str">
        <f t="shared" si="77"/>
        <v/>
      </c>
      <c r="DE26" s="72" t="str">
        <f t="shared" si="77"/>
        <v/>
      </c>
      <c r="DF26" s="72" t="str">
        <f t="shared" si="77"/>
        <v/>
      </c>
      <c r="DG26" s="72" t="str">
        <f t="shared" si="77"/>
        <v/>
      </c>
      <c r="DH26" s="72" t="str">
        <f t="shared" si="77"/>
        <v/>
      </c>
      <c r="DI26" s="72" t="str">
        <f t="shared" si="77"/>
        <v/>
      </c>
      <c r="DJ26" s="72" t="str">
        <f t="shared" si="77"/>
        <v/>
      </c>
      <c r="DK26" s="72" t="str">
        <f t="shared" si="77"/>
        <v/>
      </c>
      <c r="DL26" s="64"/>
      <c r="DM26" s="64"/>
      <c r="DN26" s="64"/>
      <c r="DO26" s="72">
        <f t="shared" si="20"/>
        <v>1.528</v>
      </c>
      <c r="DP26" s="72" t="str">
        <f t="shared" si="49"/>
        <v>R1</v>
      </c>
      <c r="DQ26" s="72">
        <f t="shared" si="50"/>
        <v>1.528</v>
      </c>
      <c r="DR26" s="72" t="str">
        <f t="shared" si="50"/>
        <v/>
      </c>
      <c r="DS26" s="72" t="str">
        <f t="shared" si="50"/>
        <v/>
      </c>
      <c r="DT26" s="72" t="str">
        <f t="shared" si="50"/>
        <v/>
      </c>
      <c r="DU26" s="72" t="str">
        <f t="shared" si="50"/>
        <v/>
      </c>
      <c r="DV26" s="72" t="str">
        <f t="shared" si="50"/>
        <v/>
      </c>
      <c r="DW26" s="72" t="str">
        <f t="shared" si="50"/>
        <v/>
      </c>
      <c r="DX26" s="72" t="str">
        <f t="shared" si="50"/>
        <v/>
      </c>
      <c r="DY26" s="72" t="str">
        <f t="shared" si="50"/>
        <v/>
      </c>
      <c r="DZ26" s="72" t="str">
        <f t="shared" si="50"/>
        <v/>
      </c>
      <c r="EA26" s="72" t="str">
        <f t="shared" si="50"/>
        <v/>
      </c>
      <c r="EB26" s="72" t="str">
        <f t="shared" si="50"/>
        <v/>
      </c>
      <c r="EC26" s="72" t="str">
        <f t="shared" si="50"/>
        <v/>
      </c>
      <c r="ED26" s="72" t="str">
        <f t="shared" si="50"/>
        <v/>
      </c>
      <c r="EE26" s="72" t="str">
        <f t="shared" si="50"/>
        <v/>
      </c>
      <c r="EF26" s="72" t="str">
        <f t="shared" si="50"/>
        <v/>
      </c>
      <c r="EG26" s="72" t="str">
        <f t="shared" si="74"/>
        <v/>
      </c>
      <c r="EH26" s="72" t="str">
        <f t="shared" si="74"/>
        <v/>
      </c>
      <c r="EI26" s="72" t="str">
        <f t="shared" si="74"/>
        <v/>
      </c>
      <c r="EJ26" s="68"/>
      <c r="EK26" s="68"/>
      <c r="EL26" s="68"/>
      <c r="EM26" s="68"/>
      <c r="EN26" s="88">
        <f t="shared" si="22"/>
        <v>0.05</v>
      </c>
      <c r="EO26" s="88" t="str">
        <f t="shared" si="51"/>
        <v>H01</v>
      </c>
      <c r="EP26" s="88">
        <f t="shared" si="23"/>
        <v>0.56399999999999995</v>
      </c>
      <c r="EQ26" s="89">
        <f t="shared" si="52"/>
        <v>0.61399999999999999</v>
      </c>
      <c r="ER26" s="89" t="str">
        <f t="shared" si="53"/>
        <v/>
      </c>
      <c r="ES26" s="89" t="str">
        <f t="shared" si="54"/>
        <v/>
      </c>
      <c r="ET26" s="89" t="str">
        <f t="shared" si="55"/>
        <v/>
      </c>
      <c r="EU26" s="89" t="str">
        <f t="shared" si="56"/>
        <v/>
      </c>
      <c r="EV26" s="89" t="str">
        <f t="shared" si="57"/>
        <v/>
      </c>
      <c r="EW26" s="89" t="str">
        <f t="shared" si="58"/>
        <v/>
      </c>
      <c r="EX26" s="89" t="str">
        <f t="shared" si="59"/>
        <v/>
      </c>
      <c r="EY26" s="89" t="str">
        <f t="shared" si="60"/>
        <v/>
      </c>
      <c r="EZ26" s="89" t="str">
        <f t="shared" si="61"/>
        <v/>
      </c>
      <c r="FA26" s="89" t="str">
        <f t="shared" si="62"/>
        <v/>
      </c>
      <c r="FB26" s="89" t="str">
        <f t="shared" si="63"/>
        <v/>
      </c>
      <c r="FC26" s="89" t="str">
        <f t="shared" si="64"/>
        <v/>
      </c>
      <c r="FD26" s="89" t="str">
        <f t="shared" si="65"/>
        <v/>
      </c>
      <c r="FE26" s="89" t="str">
        <f t="shared" si="66"/>
        <v/>
      </c>
      <c r="FF26" s="89" t="str">
        <f t="shared" si="67"/>
        <v/>
      </c>
      <c r="FG26" s="89" t="str">
        <f t="shared" si="68"/>
        <v/>
      </c>
      <c r="FH26" s="89" t="str">
        <f t="shared" si="69"/>
        <v/>
      </c>
      <c r="FI26" s="89" t="str">
        <f t="shared" si="70"/>
        <v/>
      </c>
      <c r="FJ26" s="89" t="str">
        <f t="shared" si="71"/>
        <v/>
      </c>
      <c r="FK26" s="68"/>
      <c r="FL26" s="68"/>
      <c r="FM26" s="68"/>
      <c r="FN26" s="68"/>
      <c r="FO26" s="68"/>
      <c r="FP26" s="88" t="str">
        <f t="shared" si="24"/>
        <v>W980_2</v>
      </c>
      <c r="FQ26" s="72" t="str">
        <f t="shared" si="25"/>
        <v/>
      </c>
      <c r="FR26" s="72">
        <f t="shared" si="26"/>
        <v>5.6399999999999999E-2</v>
      </c>
      <c r="FS26" s="72" t="str">
        <f t="shared" si="27"/>
        <v/>
      </c>
      <c r="FT26" s="72" t="str">
        <f t="shared" si="28"/>
        <v/>
      </c>
      <c r="FU26" s="72" t="str">
        <f t="shared" si="29"/>
        <v/>
      </c>
      <c r="FV26" s="72" t="str">
        <f t="shared" si="30"/>
        <v/>
      </c>
      <c r="FW26" s="72" t="str">
        <f t="shared" si="31"/>
        <v/>
      </c>
      <c r="FX26" s="72" t="str">
        <f t="shared" si="32"/>
        <v/>
      </c>
      <c r="FY26" s="72" t="str">
        <f t="shared" si="33"/>
        <v/>
      </c>
      <c r="FZ26" s="72" t="str">
        <f t="shared" si="34"/>
        <v/>
      </c>
      <c r="GA26" s="72" t="str">
        <f t="shared" si="35"/>
        <v/>
      </c>
      <c r="GB26" s="72" t="str">
        <f t="shared" si="36"/>
        <v/>
      </c>
      <c r="GC26" s="72" t="str">
        <f t="shared" si="37"/>
        <v/>
      </c>
      <c r="GD26" s="72" t="str">
        <f t="shared" si="38"/>
        <v/>
      </c>
      <c r="GE26" s="72" t="str">
        <f t="shared" si="39"/>
        <v/>
      </c>
      <c r="GF26" s="72" t="str">
        <f t="shared" si="40"/>
        <v/>
      </c>
      <c r="GG26" s="72" t="str">
        <f t="shared" si="41"/>
        <v/>
      </c>
      <c r="GH26" s="72" t="str">
        <f t="shared" si="42"/>
        <v/>
      </c>
      <c r="GI26" s="72" t="str">
        <f t="shared" si="43"/>
        <v/>
      </c>
      <c r="GJ26" s="113"/>
      <c r="GK26" s="113"/>
    </row>
    <row r="27" spans="1:193" ht="20.100000000000001" customHeight="1" x14ac:dyDescent="0.2">
      <c r="A27" s="137">
        <v>12</v>
      </c>
      <c r="B27" s="287"/>
      <c r="C27" s="287"/>
      <c r="D27" s="3"/>
      <c r="E27" s="3"/>
      <c r="F27" s="4"/>
      <c r="G27" s="4"/>
      <c r="H27" s="5"/>
      <c r="I27" s="52" t="str">
        <f t="shared" si="44"/>
        <v/>
      </c>
      <c r="J27" s="4"/>
      <c r="K27" s="4"/>
      <c r="L27" s="4"/>
      <c r="M27" s="4"/>
      <c r="N27" s="5"/>
      <c r="O27" s="53" t="str">
        <f t="shared" si="45"/>
        <v/>
      </c>
      <c r="P27" s="5"/>
      <c r="R27" s="80"/>
      <c r="S27" s="80"/>
      <c r="T27" s="69"/>
      <c r="U27" s="63" t="str">
        <f t="shared" si="46"/>
        <v/>
      </c>
      <c r="V27" s="80"/>
      <c r="W27" s="80"/>
      <c r="X27" s="80"/>
      <c r="Y27" s="80"/>
      <c r="Z27" s="80"/>
      <c r="AA27" s="128"/>
      <c r="AM27" s="134"/>
      <c r="AN27" s="72"/>
      <c r="AO27" s="72"/>
      <c r="AP27" s="161"/>
      <c r="AQ27" s="161"/>
      <c r="AR27" s="72"/>
      <c r="AS27" s="72"/>
      <c r="AT27" s="108" t="str">
        <f t="shared" si="75"/>
        <v/>
      </c>
      <c r="AU27" s="108" t="str">
        <f>IF(AT27="","",_xlfn.CEILING.MATH((FY9/AT27)))</f>
        <v/>
      </c>
      <c r="AV27" s="136"/>
      <c r="AZ27" s="112"/>
      <c r="BA27" s="82" t="str">
        <f t="shared" si="72"/>
        <v/>
      </c>
      <c r="BB27" s="82" t="str">
        <f t="shared" si="73"/>
        <v/>
      </c>
      <c r="BE27" s="81" t="s">
        <v>142</v>
      </c>
      <c r="BF27" s="276"/>
      <c r="BG27" s="276"/>
      <c r="BH27" s="82">
        <f>DD10</f>
        <v>0</v>
      </c>
      <c r="BI27" s="69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69"/>
      <c r="BU27" s="85">
        <f t="shared" si="48"/>
        <v>0</v>
      </c>
      <c r="CA27" s="86" t="str">
        <f t="shared" si="5"/>
        <v/>
      </c>
      <c r="CB27" s="82" t="str">
        <f t="shared" si="6"/>
        <v/>
      </c>
      <c r="CC27" s="82" t="str">
        <f t="shared" si="7"/>
        <v/>
      </c>
      <c r="CD27" s="82" t="str">
        <f t="shared" si="8"/>
        <v/>
      </c>
      <c r="CE27" s="82" t="str">
        <f t="shared" si="9"/>
        <v/>
      </c>
      <c r="CF27" s="86" t="str">
        <f t="shared" si="10"/>
        <v/>
      </c>
      <c r="CG27" s="87"/>
      <c r="CH27" s="86" t="str">
        <f t="shared" si="11"/>
        <v/>
      </c>
      <c r="CI27" s="86" t="str">
        <f t="shared" si="12"/>
        <v/>
      </c>
      <c r="CJ27" s="64"/>
      <c r="CK27" s="64"/>
      <c r="CL27" s="64"/>
      <c r="CM27" s="64"/>
      <c r="CN27" s="72" t="str">
        <f t="shared" si="13"/>
        <v/>
      </c>
      <c r="CO27" s="72" t="str">
        <f t="shared" si="14"/>
        <v/>
      </c>
      <c r="CP27" s="72" t="str">
        <f t="shared" si="15"/>
        <v/>
      </c>
      <c r="CQ27" s="72" t="str">
        <f t="shared" si="16"/>
        <v/>
      </c>
      <c r="CR27" s="72" t="str">
        <f t="shared" si="17"/>
        <v/>
      </c>
      <c r="CS27" s="72" t="str">
        <f t="shared" si="76"/>
        <v/>
      </c>
      <c r="CT27" s="72" t="str">
        <f t="shared" si="76"/>
        <v/>
      </c>
      <c r="CU27" s="72" t="str">
        <f t="shared" si="76"/>
        <v/>
      </c>
      <c r="CV27" s="72" t="str">
        <f t="shared" si="76"/>
        <v/>
      </c>
      <c r="CW27" s="72" t="str">
        <f t="shared" si="76"/>
        <v/>
      </c>
      <c r="CX27" s="72" t="str">
        <f t="shared" si="76"/>
        <v/>
      </c>
      <c r="CY27" s="72" t="str">
        <f t="shared" si="76"/>
        <v/>
      </c>
      <c r="CZ27" s="72" t="str">
        <f t="shared" si="76"/>
        <v/>
      </c>
      <c r="DA27" s="72" t="str">
        <f t="shared" si="76"/>
        <v/>
      </c>
      <c r="DB27" s="72" t="str">
        <f t="shared" si="76"/>
        <v/>
      </c>
      <c r="DC27" s="72" t="str">
        <f t="shared" si="77"/>
        <v/>
      </c>
      <c r="DD27" s="72" t="str">
        <f t="shared" si="77"/>
        <v/>
      </c>
      <c r="DE27" s="72" t="str">
        <f t="shared" si="77"/>
        <v/>
      </c>
      <c r="DF27" s="72" t="str">
        <f t="shared" si="77"/>
        <v/>
      </c>
      <c r="DG27" s="72" t="str">
        <f t="shared" si="77"/>
        <v/>
      </c>
      <c r="DH27" s="72" t="str">
        <f t="shared" si="77"/>
        <v/>
      </c>
      <c r="DI27" s="72" t="str">
        <f t="shared" si="77"/>
        <v/>
      </c>
      <c r="DJ27" s="72" t="str">
        <f t="shared" si="77"/>
        <v/>
      </c>
      <c r="DK27" s="72" t="str">
        <f t="shared" si="77"/>
        <v/>
      </c>
      <c r="DL27" s="64"/>
      <c r="DM27" s="64"/>
      <c r="DN27" s="64"/>
      <c r="DO27" s="72" t="str">
        <f t="shared" si="20"/>
        <v/>
      </c>
      <c r="DP27" s="72" t="str">
        <f t="shared" si="49"/>
        <v/>
      </c>
      <c r="DQ27" s="72" t="str">
        <f t="shared" si="50"/>
        <v/>
      </c>
      <c r="DR27" s="72" t="str">
        <f t="shared" si="50"/>
        <v/>
      </c>
      <c r="DS27" s="72" t="str">
        <f t="shared" si="50"/>
        <v/>
      </c>
      <c r="DT27" s="72" t="str">
        <f t="shared" si="50"/>
        <v/>
      </c>
      <c r="DU27" s="72" t="str">
        <f t="shared" si="50"/>
        <v/>
      </c>
      <c r="DV27" s="72" t="str">
        <f t="shared" si="50"/>
        <v/>
      </c>
      <c r="DW27" s="72" t="str">
        <f t="shared" si="50"/>
        <v/>
      </c>
      <c r="DX27" s="72" t="str">
        <f t="shared" si="50"/>
        <v/>
      </c>
      <c r="DY27" s="72" t="str">
        <f t="shared" si="50"/>
        <v/>
      </c>
      <c r="DZ27" s="72" t="str">
        <f t="shared" si="50"/>
        <v/>
      </c>
      <c r="EA27" s="72" t="str">
        <f t="shared" si="50"/>
        <v/>
      </c>
      <c r="EB27" s="72" t="str">
        <f t="shared" si="50"/>
        <v/>
      </c>
      <c r="EC27" s="72" t="str">
        <f t="shared" si="50"/>
        <v/>
      </c>
      <c r="ED27" s="72" t="str">
        <f t="shared" si="50"/>
        <v/>
      </c>
      <c r="EE27" s="72" t="str">
        <f t="shared" si="50"/>
        <v/>
      </c>
      <c r="EF27" s="72" t="str">
        <f t="shared" si="50"/>
        <v/>
      </c>
      <c r="EG27" s="72" t="str">
        <f t="shared" si="74"/>
        <v/>
      </c>
      <c r="EH27" s="72" t="str">
        <f t="shared" si="74"/>
        <v/>
      </c>
      <c r="EI27" s="72" t="str">
        <f t="shared" si="74"/>
        <v/>
      </c>
      <c r="EJ27" s="68"/>
      <c r="EK27" s="68"/>
      <c r="EL27" s="68"/>
      <c r="EM27" s="68"/>
      <c r="EN27" s="88" t="str">
        <f t="shared" si="22"/>
        <v/>
      </c>
      <c r="EO27" s="88" t="str">
        <f t="shared" si="51"/>
        <v/>
      </c>
      <c r="EP27" s="88">
        <f t="shared" si="23"/>
        <v>0</v>
      </c>
      <c r="EQ27" s="89" t="str">
        <f t="shared" si="52"/>
        <v/>
      </c>
      <c r="ER27" s="89" t="str">
        <f t="shared" si="53"/>
        <v/>
      </c>
      <c r="ES27" s="89" t="str">
        <f t="shared" si="54"/>
        <v/>
      </c>
      <c r="ET27" s="89" t="str">
        <f t="shared" si="55"/>
        <v/>
      </c>
      <c r="EU27" s="89" t="str">
        <f t="shared" si="56"/>
        <v/>
      </c>
      <c r="EV27" s="89" t="str">
        <f t="shared" si="57"/>
        <v/>
      </c>
      <c r="EW27" s="89" t="str">
        <f t="shared" si="58"/>
        <v/>
      </c>
      <c r="EX27" s="89" t="str">
        <f t="shared" si="59"/>
        <v/>
      </c>
      <c r="EY27" s="89" t="str">
        <f t="shared" si="60"/>
        <v/>
      </c>
      <c r="EZ27" s="89" t="str">
        <f t="shared" si="61"/>
        <v/>
      </c>
      <c r="FA27" s="89" t="str">
        <f t="shared" si="62"/>
        <v/>
      </c>
      <c r="FB27" s="89" t="str">
        <f t="shared" si="63"/>
        <v/>
      </c>
      <c r="FC27" s="89" t="str">
        <f t="shared" si="64"/>
        <v/>
      </c>
      <c r="FD27" s="89" t="str">
        <f t="shared" si="65"/>
        <v/>
      </c>
      <c r="FE27" s="89" t="str">
        <f t="shared" si="66"/>
        <v/>
      </c>
      <c r="FF27" s="89" t="str">
        <f t="shared" si="67"/>
        <v/>
      </c>
      <c r="FG27" s="89" t="str">
        <f t="shared" si="68"/>
        <v/>
      </c>
      <c r="FH27" s="89" t="str">
        <f t="shared" si="69"/>
        <v/>
      </c>
      <c r="FI27" s="89" t="str">
        <f t="shared" si="70"/>
        <v/>
      </c>
      <c r="FJ27" s="89" t="str">
        <f t="shared" si="71"/>
        <v/>
      </c>
      <c r="FK27" s="68"/>
      <c r="FL27" s="68"/>
      <c r="FM27" s="68"/>
      <c r="FN27" s="68"/>
      <c r="FO27" s="68"/>
      <c r="FP27" s="88" t="str">
        <f t="shared" si="24"/>
        <v/>
      </c>
      <c r="FQ27" s="72" t="str">
        <f t="shared" si="25"/>
        <v/>
      </c>
      <c r="FR27" s="72" t="str">
        <f t="shared" si="26"/>
        <v/>
      </c>
      <c r="FS27" s="72" t="str">
        <f t="shared" si="27"/>
        <v/>
      </c>
      <c r="FT27" s="72" t="str">
        <f t="shared" si="28"/>
        <v/>
      </c>
      <c r="FU27" s="72" t="str">
        <f t="shared" si="29"/>
        <v/>
      </c>
      <c r="FV27" s="72" t="str">
        <f t="shared" si="30"/>
        <v/>
      </c>
      <c r="FW27" s="72" t="str">
        <f t="shared" si="31"/>
        <v/>
      </c>
      <c r="FX27" s="72" t="str">
        <f t="shared" si="32"/>
        <v/>
      </c>
      <c r="FY27" s="72" t="str">
        <f t="shared" si="33"/>
        <v/>
      </c>
      <c r="FZ27" s="72" t="str">
        <f t="shared" si="34"/>
        <v/>
      </c>
      <c r="GA27" s="72" t="str">
        <f t="shared" si="35"/>
        <v/>
      </c>
      <c r="GB27" s="72" t="str">
        <f t="shared" si="36"/>
        <v/>
      </c>
      <c r="GC27" s="72" t="str">
        <f t="shared" si="37"/>
        <v/>
      </c>
      <c r="GD27" s="72" t="str">
        <f t="shared" si="38"/>
        <v/>
      </c>
      <c r="GE27" s="72" t="str">
        <f t="shared" si="39"/>
        <v/>
      </c>
      <c r="GF27" s="72" t="str">
        <f t="shared" si="40"/>
        <v/>
      </c>
      <c r="GG27" s="72" t="str">
        <f t="shared" si="41"/>
        <v/>
      </c>
      <c r="GH27" s="72" t="str">
        <f t="shared" si="42"/>
        <v/>
      </c>
      <c r="GI27" s="72" t="str">
        <f t="shared" si="43"/>
        <v/>
      </c>
      <c r="GJ27" s="113"/>
      <c r="GK27" s="113"/>
    </row>
    <row r="28" spans="1:193" ht="20.100000000000001" customHeight="1" x14ac:dyDescent="0.2">
      <c r="A28" s="137">
        <v>13</v>
      </c>
      <c r="B28" s="287"/>
      <c r="C28" s="287"/>
      <c r="D28" s="3"/>
      <c r="E28" s="3"/>
      <c r="F28" s="4"/>
      <c r="G28" s="4"/>
      <c r="H28" s="5"/>
      <c r="I28" s="52" t="str">
        <f t="shared" si="44"/>
        <v/>
      </c>
      <c r="J28" s="4"/>
      <c r="K28" s="4"/>
      <c r="L28" s="4"/>
      <c r="M28" s="4"/>
      <c r="N28" s="5"/>
      <c r="O28" s="53" t="str">
        <f t="shared" si="45"/>
        <v/>
      </c>
      <c r="P28" s="5"/>
      <c r="R28" s="80"/>
      <c r="S28" s="80"/>
      <c r="T28" s="69"/>
      <c r="U28" s="63" t="str">
        <f t="shared" si="46"/>
        <v/>
      </c>
      <c r="V28" s="80"/>
      <c r="W28" s="80"/>
      <c r="X28" s="80"/>
      <c r="Y28" s="80"/>
      <c r="Z28" s="80"/>
      <c r="AA28" s="128"/>
      <c r="AM28" s="134"/>
      <c r="AN28" s="72"/>
      <c r="AO28" s="72"/>
      <c r="AP28" s="161"/>
      <c r="AQ28" s="161"/>
      <c r="AR28" s="72"/>
      <c r="AS28" s="72"/>
      <c r="AT28" s="108" t="str">
        <f t="shared" si="75"/>
        <v/>
      </c>
      <c r="AU28" s="108" t="str">
        <f>IF(AT28="","",_xlfn.CEILING.MATH((FZ9/AT28)))</f>
        <v/>
      </c>
      <c r="AV28" s="136"/>
      <c r="AZ28" s="112"/>
      <c r="BA28" s="82" t="str">
        <f t="shared" si="72"/>
        <v/>
      </c>
      <c r="BB28" s="82" t="str">
        <f t="shared" si="73"/>
        <v/>
      </c>
      <c r="BE28" s="81" t="s">
        <v>143</v>
      </c>
      <c r="BF28" s="276"/>
      <c r="BG28" s="276"/>
      <c r="BH28" s="82">
        <f>DE10</f>
        <v>0</v>
      </c>
      <c r="BI28" s="69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69"/>
      <c r="BU28" s="85">
        <f t="shared" si="48"/>
        <v>0</v>
      </c>
      <c r="CA28" s="86" t="str">
        <f t="shared" si="5"/>
        <v/>
      </c>
      <c r="CB28" s="82" t="str">
        <f t="shared" si="6"/>
        <v/>
      </c>
      <c r="CC28" s="82" t="str">
        <f t="shared" si="7"/>
        <v/>
      </c>
      <c r="CD28" s="82" t="str">
        <f t="shared" si="8"/>
        <v/>
      </c>
      <c r="CE28" s="82" t="str">
        <f t="shared" si="9"/>
        <v/>
      </c>
      <c r="CF28" s="86" t="str">
        <f t="shared" si="10"/>
        <v/>
      </c>
      <c r="CG28" s="87"/>
      <c r="CH28" s="86" t="str">
        <f t="shared" si="11"/>
        <v/>
      </c>
      <c r="CI28" s="86" t="str">
        <f t="shared" si="12"/>
        <v/>
      </c>
      <c r="CJ28" s="64"/>
      <c r="CK28" s="64"/>
      <c r="CL28" s="64"/>
      <c r="CM28" s="64"/>
      <c r="CN28" s="72" t="str">
        <f t="shared" si="13"/>
        <v/>
      </c>
      <c r="CO28" s="72" t="str">
        <f t="shared" si="14"/>
        <v/>
      </c>
      <c r="CP28" s="72" t="str">
        <f t="shared" si="15"/>
        <v/>
      </c>
      <c r="CQ28" s="72" t="str">
        <f t="shared" si="16"/>
        <v/>
      </c>
      <c r="CR28" s="72" t="str">
        <f t="shared" si="17"/>
        <v/>
      </c>
      <c r="CS28" s="72" t="str">
        <f t="shared" si="76"/>
        <v/>
      </c>
      <c r="CT28" s="72" t="str">
        <f t="shared" si="76"/>
        <v/>
      </c>
      <c r="CU28" s="72" t="str">
        <f t="shared" si="76"/>
        <v/>
      </c>
      <c r="CV28" s="72" t="str">
        <f t="shared" si="76"/>
        <v/>
      </c>
      <c r="CW28" s="72" t="str">
        <f t="shared" si="76"/>
        <v/>
      </c>
      <c r="CX28" s="72" t="str">
        <f t="shared" si="76"/>
        <v/>
      </c>
      <c r="CY28" s="72" t="str">
        <f t="shared" si="76"/>
        <v/>
      </c>
      <c r="CZ28" s="72" t="str">
        <f t="shared" si="76"/>
        <v/>
      </c>
      <c r="DA28" s="72" t="str">
        <f t="shared" si="76"/>
        <v/>
      </c>
      <c r="DB28" s="72" t="str">
        <f t="shared" si="76"/>
        <v/>
      </c>
      <c r="DC28" s="72" t="str">
        <f t="shared" si="77"/>
        <v/>
      </c>
      <c r="DD28" s="72" t="str">
        <f t="shared" si="77"/>
        <v/>
      </c>
      <c r="DE28" s="72" t="str">
        <f t="shared" si="77"/>
        <v/>
      </c>
      <c r="DF28" s="72" t="str">
        <f t="shared" si="77"/>
        <v/>
      </c>
      <c r="DG28" s="72" t="str">
        <f t="shared" si="77"/>
        <v/>
      </c>
      <c r="DH28" s="72" t="str">
        <f t="shared" si="77"/>
        <v/>
      </c>
      <c r="DI28" s="72" t="str">
        <f t="shared" si="77"/>
        <v/>
      </c>
      <c r="DJ28" s="72" t="str">
        <f t="shared" si="77"/>
        <v/>
      </c>
      <c r="DK28" s="72" t="str">
        <f t="shared" si="77"/>
        <v/>
      </c>
      <c r="DL28" s="64"/>
      <c r="DM28" s="64"/>
      <c r="DN28" s="64"/>
      <c r="DO28" s="72" t="str">
        <f t="shared" si="20"/>
        <v/>
      </c>
      <c r="DP28" s="72" t="str">
        <f t="shared" si="49"/>
        <v/>
      </c>
      <c r="DQ28" s="72" t="str">
        <f t="shared" si="50"/>
        <v/>
      </c>
      <c r="DR28" s="72" t="str">
        <f t="shared" si="50"/>
        <v/>
      </c>
      <c r="DS28" s="72" t="str">
        <f t="shared" si="50"/>
        <v/>
      </c>
      <c r="DT28" s="72" t="str">
        <f t="shared" si="50"/>
        <v/>
      </c>
      <c r="DU28" s="72" t="str">
        <f t="shared" si="50"/>
        <v/>
      </c>
      <c r="DV28" s="72" t="str">
        <f t="shared" si="50"/>
        <v/>
      </c>
      <c r="DW28" s="72" t="str">
        <f t="shared" si="50"/>
        <v/>
      </c>
      <c r="DX28" s="72" t="str">
        <f t="shared" si="50"/>
        <v/>
      </c>
      <c r="DY28" s="72" t="str">
        <f t="shared" si="50"/>
        <v/>
      </c>
      <c r="DZ28" s="72" t="str">
        <f t="shared" si="50"/>
        <v/>
      </c>
      <c r="EA28" s="72" t="str">
        <f t="shared" si="50"/>
        <v/>
      </c>
      <c r="EB28" s="72" t="str">
        <f t="shared" si="50"/>
        <v/>
      </c>
      <c r="EC28" s="72" t="str">
        <f t="shared" si="50"/>
        <v/>
      </c>
      <c r="ED28" s="72" t="str">
        <f t="shared" si="50"/>
        <v/>
      </c>
      <c r="EE28" s="72" t="str">
        <f t="shared" si="50"/>
        <v/>
      </c>
      <c r="EF28" s="72" t="str">
        <f t="shared" si="50"/>
        <v/>
      </c>
      <c r="EG28" s="72" t="str">
        <f t="shared" si="74"/>
        <v/>
      </c>
      <c r="EH28" s="72" t="str">
        <f t="shared" si="74"/>
        <v/>
      </c>
      <c r="EI28" s="72" t="str">
        <f t="shared" si="74"/>
        <v/>
      </c>
      <c r="EJ28" s="68"/>
      <c r="EK28" s="68"/>
      <c r="EL28" s="68"/>
      <c r="EM28" s="68"/>
      <c r="EN28" s="88" t="str">
        <f t="shared" si="22"/>
        <v/>
      </c>
      <c r="EO28" s="88" t="str">
        <f t="shared" si="51"/>
        <v/>
      </c>
      <c r="EP28" s="88">
        <f t="shared" si="23"/>
        <v>0</v>
      </c>
      <c r="EQ28" s="89" t="str">
        <f t="shared" si="52"/>
        <v/>
      </c>
      <c r="ER28" s="89" t="str">
        <f t="shared" si="53"/>
        <v/>
      </c>
      <c r="ES28" s="89" t="str">
        <f t="shared" si="54"/>
        <v/>
      </c>
      <c r="ET28" s="89" t="str">
        <f t="shared" si="55"/>
        <v/>
      </c>
      <c r="EU28" s="89" t="str">
        <f t="shared" si="56"/>
        <v/>
      </c>
      <c r="EV28" s="89" t="str">
        <f t="shared" si="57"/>
        <v/>
      </c>
      <c r="EW28" s="89" t="str">
        <f t="shared" si="58"/>
        <v/>
      </c>
      <c r="EX28" s="89" t="str">
        <f t="shared" si="59"/>
        <v/>
      </c>
      <c r="EY28" s="89" t="str">
        <f t="shared" si="60"/>
        <v/>
      </c>
      <c r="EZ28" s="89" t="str">
        <f t="shared" si="61"/>
        <v/>
      </c>
      <c r="FA28" s="89" t="str">
        <f t="shared" si="62"/>
        <v/>
      </c>
      <c r="FB28" s="89" t="str">
        <f t="shared" si="63"/>
        <v/>
      </c>
      <c r="FC28" s="89" t="str">
        <f t="shared" si="64"/>
        <v/>
      </c>
      <c r="FD28" s="89" t="str">
        <f t="shared" si="65"/>
        <v/>
      </c>
      <c r="FE28" s="89" t="str">
        <f t="shared" si="66"/>
        <v/>
      </c>
      <c r="FF28" s="89" t="str">
        <f t="shared" si="67"/>
        <v/>
      </c>
      <c r="FG28" s="89" t="str">
        <f t="shared" si="68"/>
        <v/>
      </c>
      <c r="FH28" s="89" t="str">
        <f t="shared" si="69"/>
        <v/>
      </c>
      <c r="FI28" s="89" t="str">
        <f t="shared" si="70"/>
        <v/>
      </c>
      <c r="FJ28" s="89" t="str">
        <f t="shared" si="71"/>
        <v/>
      </c>
      <c r="FK28" s="68"/>
      <c r="FL28" s="68"/>
      <c r="FM28" s="68"/>
      <c r="FN28" s="68"/>
      <c r="FO28" s="68"/>
      <c r="FP28" s="88" t="str">
        <f t="shared" si="24"/>
        <v/>
      </c>
      <c r="FQ28" s="72" t="str">
        <f t="shared" si="25"/>
        <v/>
      </c>
      <c r="FR28" s="72" t="str">
        <f t="shared" si="26"/>
        <v/>
      </c>
      <c r="FS28" s="72" t="str">
        <f t="shared" si="27"/>
        <v/>
      </c>
      <c r="FT28" s="72" t="str">
        <f t="shared" si="28"/>
        <v/>
      </c>
      <c r="FU28" s="72" t="str">
        <f t="shared" si="29"/>
        <v/>
      </c>
      <c r="FV28" s="72" t="str">
        <f t="shared" si="30"/>
        <v/>
      </c>
      <c r="FW28" s="72" t="str">
        <f t="shared" si="31"/>
        <v/>
      </c>
      <c r="FX28" s="72" t="str">
        <f t="shared" si="32"/>
        <v/>
      </c>
      <c r="FY28" s="72" t="str">
        <f t="shared" si="33"/>
        <v/>
      </c>
      <c r="FZ28" s="72" t="str">
        <f t="shared" si="34"/>
        <v/>
      </c>
      <c r="GA28" s="72" t="str">
        <f t="shared" si="35"/>
        <v/>
      </c>
      <c r="GB28" s="72" t="str">
        <f t="shared" si="36"/>
        <v/>
      </c>
      <c r="GC28" s="72" t="str">
        <f t="shared" si="37"/>
        <v/>
      </c>
      <c r="GD28" s="72" t="str">
        <f t="shared" si="38"/>
        <v/>
      </c>
      <c r="GE28" s="72" t="str">
        <f t="shared" si="39"/>
        <v/>
      </c>
      <c r="GF28" s="72" t="str">
        <f t="shared" si="40"/>
        <v/>
      </c>
      <c r="GG28" s="72" t="str">
        <f t="shared" si="41"/>
        <v/>
      </c>
      <c r="GH28" s="72" t="str">
        <f t="shared" si="42"/>
        <v/>
      </c>
      <c r="GI28" s="72" t="str">
        <f t="shared" si="43"/>
        <v/>
      </c>
      <c r="GJ28" s="113"/>
      <c r="GK28" s="113"/>
    </row>
    <row r="29" spans="1:193" ht="20.100000000000001" customHeight="1" x14ac:dyDescent="0.2">
      <c r="A29" s="137">
        <v>14</v>
      </c>
      <c r="B29" s="287"/>
      <c r="C29" s="287"/>
      <c r="D29" s="3"/>
      <c r="E29" s="3"/>
      <c r="F29" s="4"/>
      <c r="G29" s="4"/>
      <c r="H29" s="5"/>
      <c r="I29" s="52" t="str">
        <f t="shared" si="44"/>
        <v/>
      </c>
      <c r="J29" s="4"/>
      <c r="K29" s="4"/>
      <c r="L29" s="4"/>
      <c r="M29" s="4"/>
      <c r="N29" s="5"/>
      <c r="O29" s="53" t="str">
        <f t="shared" si="45"/>
        <v/>
      </c>
      <c r="P29" s="5"/>
      <c r="R29" s="80"/>
      <c r="S29" s="80"/>
      <c r="T29" s="69"/>
      <c r="U29" s="63" t="str">
        <f t="shared" si="46"/>
        <v/>
      </c>
      <c r="V29" s="80"/>
      <c r="W29" s="80"/>
      <c r="X29" s="80"/>
      <c r="Y29" s="80"/>
      <c r="Z29" s="80"/>
      <c r="AA29" s="128"/>
      <c r="AM29" s="134"/>
      <c r="AN29" s="72"/>
      <c r="AO29" s="72"/>
      <c r="AP29" s="161"/>
      <c r="AQ29" s="161"/>
      <c r="AR29" s="72"/>
      <c r="AS29" s="72"/>
      <c r="AT29" s="108" t="str">
        <f t="shared" si="75"/>
        <v/>
      </c>
      <c r="AU29" s="108" t="str">
        <f>IF(AT29="","",_xlfn.CEILING.MATH((GA9/AT29)))</f>
        <v/>
      </c>
      <c r="AV29" s="136"/>
      <c r="AZ29" s="112"/>
      <c r="BA29" s="82" t="str">
        <f t="shared" si="72"/>
        <v/>
      </c>
      <c r="BB29" s="82" t="str">
        <f t="shared" si="73"/>
        <v/>
      </c>
      <c r="BE29" s="81" t="s">
        <v>144</v>
      </c>
      <c r="BF29" s="276"/>
      <c r="BG29" s="276"/>
      <c r="BH29" s="82">
        <f>DF10</f>
        <v>0</v>
      </c>
      <c r="BI29" s="69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69"/>
      <c r="BU29" s="85">
        <f t="shared" si="48"/>
        <v>0</v>
      </c>
      <c r="CA29" s="86" t="str">
        <f t="shared" si="5"/>
        <v/>
      </c>
      <c r="CB29" s="82" t="str">
        <f t="shared" si="6"/>
        <v/>
      </c>
      <c r="CC29" s="82" t="str">
        <f t="shared" si="7"/>
        <v/>
      </c>
      <c r="CD29" s="82" t="str">
        <f t="shared" si="8"/>
        <v/>
      </c>
      <c r="CE29" s="82" t="str">
        <f t="shared" si="9"/>
        <v/>
      </c>
      <c r="CF29" s="86" t="str">
        <f t="shared" si="10"/>
        <v/>
      </c>
      <c r="CG29" s="87"/>
      <c r="CH29" s="86" t="str">
        <f t="shared" si="11"/>
        <v/>
      </c>
      <c r="CI29" s="86" t="str">
        <f t="shared" si="12"/>
        <v/>
      </c>
      <c r="CJ29" s="64"/>
      <c r="CK29" s="64"/>
      <c r="CL29" s="64"/>
      <c r="CM29" s="64"/>
      <c r="CN29" s="72" t="str">
        <f t="shared" si="13"/>
        <v/>
      </c>
      <c r="CO29" s="72" t="str">
        <f t="shared" si="14"/>
        <v/>
      </c>
      <c r="CP29" s="72" t="str">
        <f t="shared" si="15"/>
        <v/>
      </c>
      <c r="CQ29" s="72" t="str">
        <f t="shared" si="16"/>
        <v/>
      </c>
      <c r="CR29" s="72" t="str">
        <f t="shared" si="17"/>
        <v/>
      </c>
      <c r="CS29" s="72" t="str">
        <f t="shared" si="76"/>
        <v/>
      </c>
      <c r="CT29" s="72" t="str">
        <f t="shared" si="76"/>
        <v/>
      </c>
      <c r="CU29" s="72" t="str">
        <f t="shared" si="76"/>
        <v/>
      </c>
      <c r="CV29" s="72" t="str">
        <f t="shared" si="76"/>
        <v/>
      </c>
      <c r="CW29" s="72" t="str">
        <f t="shared" si="76"/>
        <v/>
      </c>
      <c r="CX29" s="72" t="str">
        <f t="shared" si="76"/>
        <v/>
      </c>
      <c r="CY29" s="72" t="str">
        <f t="shared" si="76"/>
        <v/>
      </c>
      <c r="CZ29" s="72" t="str">
        <f t="shared" si="76"/>
        <v/>
      </c>
      <c r="DA29" s="72" t="str">
        <f t="shared" si="76"/>
        <v/>
      </c>
      <c r="DB29" s="72" t="str">
        <f t="shared" si="76"/>
        <v/>
      </c>
      <c r="DC29" s="72" t="str">
        <f t="shared" si="77"/>
        <v/>
      </c>
      <c r="DD29" s="72" t="str">
        <f t="shared" si="77"/>
        <v/>
      </c>
      <c r="DE29" s="72" t="str">
        <f t="shared" si="77"/>
        <v/>
      </c>
      <c r="DF29" s="72" t="str">
        <f t="shared" si="77"/>
        <v/>
      </c>
      <c r="DG29" s="72" t="str">
        <f t="shared" si="77"/>
        <v/>
      </c>
      <c r="DH29" s="72" t="str">
        <f t="shared" si="77"/>
        <v/>
      </c>
      <c r="DI29" s="72" t="str">
        <f t="shared" si="77"/>
        <v/>
      </c>
      <c r="DJ29" s="72" t="str">
        <f t="shared" si="77"/>
        <v/>
      </c>
      <c r="DK29" s="72" t="str">
        <f t="shared" si="77"/>
        <v/>
      </c>
      <c r="DL29" s="64"/>
      <c r="DM29" s="64"/>
      <c r="DN29" s="64"/>
      <c r="DO29" s="72" t="str">
        <f t="shared" si="20"/>
        <v/>
      </c>
      <c r="DP29" s="72" t="str">
        <f t="shared" si="49"/>
        <v/>
      </c>
      <c r="DQ29" s="72" t="str">
        <f t="shared" si="50"/>
        <v/>
      </c>
      <c r="DR29" s="72" t="str">
        <f t="shared" si="50"/>
        <v/>
      </c>
      <c r="DS29" s="72" t="str">
        <f t="shared" si="50"/>
        <v/>
      </c>
      <c r="DT29" s="72" t="str">
        <f t="shared" si="50"/>
        <v/>
      </c>
      <c r="DU29" s="72" t="str">
        <f t="shared" si="50"/>
        <v/>
      </c>
      <c r="DV29" s="72" t="str">
        <f t="shared" si="50"/>
        <v/>
      </c>
      <c r="DW29" s="72" t="str">
        <f t="shared" si="50"/>
        <v/>
      </c>
      <c r="DX29" s="72" t="str">
        <f t="shared" si="50"/>
        <v/>
      </c>
      <c r="DY29" s="72" t="str">
        <f t="shared" si="50"/>
        <v/>
      </c>
      <c r="DZ29" s="72" t="str">
        <f t="shared" si="50"/>
        <v/>
      </c>
      <c r="EA29" s="72" t="str">
        <f t="shared" si="50"/>
        <v/>
      </c>
      <c r="EB29" s="72" t="str">
        <f t="shared" si="50"/>
        <v/>
      </c>
      <c r="EC29" s="72" t="str">
        <f t="shared" si="50"/>
        <v/>
      </c>
      <c r="ED29" s="72" t="str">
        <f t="shared" si="50"/>
        <v/>
      </c>
      <c r="EE29" s="72" t="str">
        <f t="shared" si="50"/>
        <v/>
      </c>
      <c r="EF29" s="72" t="str">
        <f t="shared" si="50"/>
        <v/>
      </c>
      <c r="EG29" s="72" t="str">
        <f t="shared" si="74"/>
        <v/>
      </c>
      <c r="EH29" s="72" t="str">
        <f t="shared" si="74"/>
        <v/>
      </c>
      <c r="EI29" s="72" t="str">
        <f t="shared" si="74"/>
        <v/>
      </c>
      <c r="EJ29" s="68"/>
      <c r="EK29" s="68"/>
      <c r="EL29" s="68"/>
      <c r="EM29" s="68"/>
      <c r="EN29" s="88" t="str">
        <f t="shared" si="22"/>
        <v/>
      </c>
      <c r="EO29" s="88" t="str">
        <f t="shared" si="51"/>
        <v/>
      </c>
      <c r="EP29" s="88">
        <f t="shared" si="23"/>
        <v>0</v>
      </c>
      <c r="EQ29" s="89" t="str">
        <f t="shared" si="52"/>
        <v/>
      </c>
      <c r="ER29" s="89" t="str">
        <f t="shared" si="53"/>
        <v/>
      </c>
      <c r="ES29" s="89" t="str">
        <f t="shared" si="54"/>
        <v/>
      </c>
      <c r="ET29" s="89" t="str">
        <f t="shared" si="55"/>
        <v/>
      </c>
      <c r="EU29" s="89" t="str">
        <f t="shared" si="56"/>
        <v/>
      </c>
      <c r="EV29" s="89" t="str">
        <f t="shared" si="57"/>
        <v/>
      </c>
      <c r="EW29" s="89" t="str">
        <f t="shared" si="58"/>
        <v/>
      </c>
      <c r="EX29" s="89" t="str">
        <f t="shared" si="59"/>
        <v/>
      </c>
      <c r="EY29" s="89" t="str">
        <f t="shared" si="60"/>
        <v/>
      </c>
      <c r="EZ29" s="89" t="str">
        <f t="shared" si="61"/>
        <v/>
      </c>
      <c r="FA29" s="89" t="str">
        <f t="shared" si="62"/>
        <v/>
      </c>
      <c r="FB29" s="89" t="str">
        <f t="shared" si="63"/>
        <v/>
      </c>
      <c r="FC29" s="89" t="str">
        <f t="shared" si="64"/>
        <v/>
      </c>
      <c r="FD29" s="89" t="str">
        <f t="shared" si="65"/>
        <v/>
      </c>
      <c r="FE29" s="89" t="str">
        <f t="shared" si="66"/>
        <v/>
      </c>
      <c r="FF29" s="89" t="str">
        <f t="shared" si="67"/>
        <v/>
      </c>
      <c r="FG29" s="89" t="str">
        <f t="shared" si="68"/>
        <v/>
      </c>
      <c r="FH29" s="89" t="str">
        <f t="shared" si="69"/>
        <v/>
      </c>
      <c r="FI29" s="89" t="str">
        <f t="shared" si="70"/>
        <v/>
      </c>
      <c r="FJ29" s="89" t="str">
        <f t="shared" si="71"/>
        <v/>
      </c>
      <c r="FK29" s="68"/>
      <c r="FL29" s="68"/>
      <c r="FM29" s="68"/>
      <c r="FN29" s="68"/>
      <c r="FO29" s="68"/>
      <c r="FP29" s="88" t="str">
        <f t="shared" si="24"/>
        <v/>
      </c>
      <c r="FQ29" s="72" t="str">
        <f t="shared" si="25"/>
        <v/>
      </c>
      <c r="FR29" s="72" t="str">
        <f t="shared" si="26"/>
        <v/>
      </c>
      <c r="FS29" s="72" t="str">
        <f t="shared" si="27"/>
        <v/>
      </c>
      <c r="FT29" s="72" t="str">
        <f t="shared" si="28"/>
        <v/>
      </c>
      <c r="FU29" s="72" t="str">
        <f t="shared" si="29"/>
        <v/>
      </c>
      <c r="FV29" s="72" t="str">
        <f t="shared" si="30"/>
        <v/>
      </c>
      <c r="FW29" s="72" t="str">
        <f t="shared" si="31"/>
        <v/>
      </c>
      <c r="FX29" s="72" t="str">
        <f t="shared" si="32"/>
        <v/>
      </c>
      <c r="FY29" s="72" t="str">
        <f t="shared" si="33"/>
        <v/>
      </c>
      <c r="FZ29" s="72" t="str">
        <f t="shared" si="34"/>
        <v/>
      </c>
      <c r="GA29" s="72" t="str">
        <f t="shared" si="35"/>
        <v/>
      </c>
      <c r="GB29" s="72" t="str">
        <f t="shared" si="36"/>
        <v/>
      </c>
      <c r="GC29" s="72" t="str">
        <f t="shared" si="37"/>
        <v/>
      </c>
      <c r="GD29" s="72" t="str">
        <f t="shared" si="38"/>
        <v/>
      </c>
      <c r="GE29" s="72" t="str">
        <f t="shared" si="39"/>
        <v/>
      </c>
      <c r="GF29" s="72" t="str">
        <f t="shared" si="40"/>
        <v/>
      </c>
      <c r="GG29" s="72" t="str">
        <f t="shared" si="41"/>
        <v/>
      </c>
      <c r="GH29" s="72" t="str">
        <f t="shared" si="42"/>
        <v/>
      </c>
      <c r="GI29" s="72" t="str">
        <f t="shared" si="43"/>
        <v/>
      </c>
      <c r="GJ29" s="113"/>
      <c r="GK29" s="113"/>
    </row>
    <row r="30" spans="1:193" ht="20.100000000000001" customHeight="1" x14ac:dyDescent="0.2">
      <c r="A30" s="137">
        <v>15</v>
      </c>
      <c r="B30" s="287"/>
      <c r="C30" s="287"/>
      <c r="D30" s="3"/>
      <c r="E30" s="3"/>
      <c r="F30" s="4"/>
      <c r="G30" s="4"/>
      <c r="H30" s="5"/>
      <c r="I30" s="52" t="str">
        <f t="shared" si="44"/>
        <v/>
      </c>
      <c r="J30" s="4"/>
      <c r="K30" s="4"/>
      <c r="L30" s="4"/>
      <c r="M30" s="4"/>
      <c r="N30" s="5"/>
      <c r="O30" s="53" t="str">
        <f t="shared" si="45"/>
        <v/>
      </c>
      <c r="P30" s="5"/>
      <c r="R30" s="80"/>
      <c r="S30" s="80"/>
      <c r="T30" s="69"/>
      <c r="U30" s="63" t="str">
        <f t="shared" si="46"/>
        <v/>
      </c>
      <c r="V30" s="80"/>
      <c r="W30" s="80"/>
      <c r="X30" s="80"/>
      <c r="Y30" s="80"/>
      <c r="Z30" s="80"/>
      <c r="AA30" s="128"/>
      <c r="AM30" s="134"/>
      <c r="AN30" s="72"/>
      <c r="AO30" s="72"/>
      <c r="AP30" s="161"/>
      <c r="AQ30" s="161"/>
      <c r="AR30" s="72"/>
      <c r="AS30" s="72"/>
      <c r="AT30" s="108" t="str">
        <f t="shared" si="75"/>
        <v/>
      </c>
      <c r="AU30" s="108" t="str">
        <f>IF(AT30="","",_xlfn.CEILING.MATH((GB9/AT30)))</f>
        <v/>
      </c>
      <c r="AV30" s="136"/>
      <c r="AZ30" s="112"/>
      <c r="BA30" s="82" t="str">
        <f t="shared" si="72"/>
        <v/>
      </c>
      <c r="BB30" s="82" t="str">
        <f t="shared" si="73"/>
        <v/>
      </c>
      <c r="BE30" s="81" t="s">
        <v>145</v>
      </c>
      <c r="BF30" s="276"/>
      <c r="BG30" s="276"/>
      <c r="BH30" s="82">
        <f>DG10</f>
        <v>0</v>
      </c>
      <c r="BI30" s="69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69"/>
      <c r="BU30" s="85">
        <f t="shared" si="48"/>
        <v>0</v>
      </c>
      <c r="CA30" s="86" t="str">
        <f t="shared" si="5"/>
        <v/>
      </c>
      <c r="CB30" s="82" t="str">
        <f t="shared" si="6"/>
        <v/>
      </c>
      <c r="CC30" s="82" t="str">
        <f t="shared" si="7"/>
        <v/>
      </c>
      <c r="CD30" s="82" t="str">
        <f t="shared" si="8"/>
        <v/>
      </c>
      <c r="CE30" s="82" t="str">
        <f t="shared" si="9"/>
        <v/>
      </c>
      <c r="CF30" s="86" t="str">
        <f t="shared" si="10"/>
        <v/>
      </c>
      <c r="CG30" s="87"/>
      <c r="CH30" s="86" t="str">
        <f t="shared" si="11"/>
        <v/>
      </c>
      <c r="CI30" s="86" t="str">
        <f t="shared" si="12"/>
        <v/>
      </c>
      <c r="CJ30" s="64"/>
      <c r="CK30" s="64"/>
      <c r="CL30" s="64"/>
      <c r="CM30" s="64"/>
      <c r="CN30" s="72" t="str">
        <f t="shared" si="13"/>
        <v/>
      </c>
      <c r="CO30" s="72" t="str">
        <f t="shared" si="14"/>
        <v/>
      </c>
      <c r="CP30" s="72" t="str">
        <f t="shared" si="15"/>
        <v/>
      </c>
      <c r="CQ30" s="72" t="str">
        <f t="shared" si="16"/>
        <v/>
      </c>
      <c r="CR30" s="72" t="str">
        <f t="shared" si="17"/>
        <v/>
      </c>
      <c r="CS30" s="72" t="str">
        <f t="shared" si="76"/>
        <v/>
      </c>
      <c r="CT30" s="72" t="str">
        <f t="shared" si="76"/>
        <v/>
      </c>
      <c r="CU30" s="72" t="str">
        <f t="shared" si="76"/>
        <v/>
      </c>
      <c r="CV30" s="72" t="str">
        <f t="shared" si="76"/>
        <v/>
      </c>
      <c r="CW30" s="72" t="str">
        <f t="shared" si="76"/>
        <v/>
      </c>
      <c r="CX30" s="72" t="str">
        <f t="shared" si="76"/>
        <v/>
      </c>
      <c r="CY30" s="72" t="str">
        <f t="shared" si="76"/>
        <v/>
      </c>
      <c r="CZ30" s="72" t="str">
        <f t="shared" si="76"/>
        <v/>
      </c>
      <c r="DA30" s="72" t="str">
        <f t="shared" si="76"/>
        <v/>
      </c>
      <c r="DB30" s="72" t="str">
        <f t="shared" si="76"/>
        <v/>
      </c>
      <c r="DC30" s="72" t="str">
        <f t="shared" si="77"/>
        <v/>
      </c>
      <c r="DD30" s="72" t="str">
        <f t="shared" si="77"/>
        <v/>
      </c>
      <c r="DE30" s="72" t="str">
        <f t="shared" si="77"/>
        <v/>
      </c>
      <c r="DF30" s="72" t="str">
        <f t="shared" si="77"/>
        <v/>
      </c>
      <c r="DG30" s="72" t="str">
        <f t="shared" si="77"/>
        <v/>
      </c>
      <c r="DH30" s="72" t="str">
        <f t="shared" si="77"/>
        <v/>
      </c>
      <c r="DI30" s="72" t="str">
        <f t="shared" si="77"/>
        <v/>
      </c>
      <c r="DJ30" s="72" t="str">
        <f t="shared" si="77"/>
        <v/>
      </c>
      <c r="DK30" s="72" t="str">
        <f t="shared" si="77"/>
        <v/>
      </c>
      <c r="DL30" s="64"/>
      <c r="DM30" s="64"/>
      <c r="DN30" s="64"/>
      <c r="DO30" s="72" t="str">
        <f t="shared" si="20"/>
        <v/>
      </c>
      <c r="DP30" s="72" t="str">
        <f t="shared" si="49"/>
        <v/>
      </c>
      <c r="DQ30" s="72" t="str">
        <f t="shared" si="50"/>
        <v/>
      </c>
      <c r="DR30" s="72" t="str">
        <f t="shared" si="50"/>
        <v/>
      </c>
      <c r="DS30" s="72" t="str">
        <f t="shared" si="50"/>
        <v/>
      </c>
      <c r="DT30" s="72" t="str">
        <f t="shared" si="50"/>
        <v/>
      </c>
      <c r="DU30" s="72" t="str">
        <f t="shared" si="50"/>
        <v/>
      </c>
      <c r="DV30" s="72" t="str">
        <f t="shared" si="50"/>
        <v/>
      </c>
      <c r="DW30" s="72" t="str">
        <f t="shared" si="50"/>
        <v/>
      </c>
      <c r="DX30" s="72" t="str">
        <f t="shared" si="50"/>
        <v/>
      </c>
      <c r="DY30" s="72" t="str">
        <f t="shared" si="50"/>
        <v/>
      </c>
      <c r="DZ30" s="72" t="str">
        <f t="shared" si="50"/>
        <v/>
      </c>
      <c r="EA30" s="72" t="str">
        <f t="shared" si="50"/>
        <v/>
      </c>
      <c r="EB30" s="72" t="str">
        <f t="shared" si="50"/>
        <v/>
      </c>
      <c r="EC30" s="72" t="str">
        <f t="shared" si="50"/>
        <v/>
      </c>
      <c r="ED30" s="72" t="str">
        <f t="shared" si="50"/>
        <v/>
      </c>
      <c r="EE30" s="72" t="str">
        <f t="shared" si="50"/>
        <v/>
      </c>
      <c r="EF30" s="72" t="str">
        <f t="shared" si="50"/>
        <v/>
      </c>
      <c r="EG30" s="72" t="str">
        <f t="shared" si="74"/>
        <v/>
      </c>
      <c r="EH30" s="72" t="str">
        <f t="shared" si="74"/>
        <v/>
      </c>
      <c r="EI30" s="72" t="str">
        <f t="shared" si="74"/>
        <v/>
      </c>
      <c r="EJ30" s="68"/>
      <c r="EK30" s="68"/>
      <c r="EL30" s="68"/>
      <c r="EM30" s="68"/>
      <c r="EN30" s="88" t="str">
        <f t="shared" si="22"/>
        <v/>
      </c>
      <c r="EO30" s="88" t="str">
        <f t="shared" si="51"/>
        <v/>
      </c>
      <c r="EP30" s="88">
        <f t="shared" si="23"/>
        <v>0</v>
      </c>
      <c r="EQ30" s="89" t="str">
        <f t="shared" si="52"/>
        <v/>
      </c>
      <c r="ER30" s="89" t="str">
        <f t="shared" si="53"/>
        <v/>
      </c>
      <c r="ES30" s="89" t="str">
        <f t="shared" si="54"/>
        <v/>
      </c>
      <c r="ET30" s="89" t="str">
        <f t="shared" si="55"/>
        <v/>
      </c>
      <c r="EU30" s="89" t="str">
        <f t="shared" si="56"/>
        <v/>
      </c>
      <c r="EV30" s="89" t="str">
        <f t="shared" si="57"/>
        <v/>
      </c>
      <c r="EW30" s="89" t="str">
        <f t="shared" si="58"/>
        <v/>
      </c>
      <c r="EX30" s="89" t="str">
        <f t="shared" si="59"/>
        <v/>
      </c>
      <c r="EY30" s="89" t="str">
        <f t="shared" si="60"/>
        <v/>
      </c>
      <c r="EZ30" s="89" t="str">
        <f t="shared" si="61"/>
        <v/>
      </c>
      <c r="FA30" s="89" t="str">
        <f t="shared" si="62"/>
        <v/>
      </c>
      <c r="FB30" s="89" t="str">
        <f t="shared" si="63"/>
        <v/>
      </c>
      <c r="FC30" s="89" t="str">
        <f t="shared" si="64"/>
        <v/>
      </c>
      <c r="FD30" s="89" t="str">
        <f t="shared" si="65"/>
        <v/>
      </c>
      <c r="FE30" s="89" t="str">
        <f t="shared" si="66"/>
        <v/>
      </c>
      <c r="FF30" s="89" t="str">
        <f t="shared" si="67"/>
        <v/>
      </c>
      <c r="FG30" s="89" t="str">
        <f t="shared" si="68"/>
        <v/>
      </c>
      <c r="FH30" s="89" t="str">
        <f t="shared" si="69"/>
        <v/>
      </c>
      <c r="FI30" s="89" t="str">
        <f t="shared" si="70"/>
        <v/>
      </c>
      <c r="FJ30" s="89" t="str">
        <f t="shared" si="71"/>
        <v/>
      </c>
      <c r="FK30" s="68"/>
      <c r="FL30" s="68"/>
      <c r="FM30" s="68"/>
      <c r="FN30" s="68"/>
      <c r="FO30" s="68"/>
      <c r="FP30" s="88" t="str">
        <f t="shared" si="24"/>
        <v/>
      </c>
      <c r="FQ30" s="72" t="str">
        <f t="shared" si="25"/>
        <v/>
      </c>
      <c r="FR30" s="72" t="str">
        <f t="shared" si="26"/>
        <v/>
      </c>
      <c r="FS30" s="72" t="str">
        <f t="shared" si="27"/>
        <v/>
      </c>
      <c r="FT30" s="72" t="str">
        <f t="shared" si="28"/>
        <v/>
      </c>
      <c r="FU30" s="72" t="str">
        <f t="shared" si="29"/>
        <v/>
      </c>
      <c r="FV30" s="72" t="str">
        <f t="shared" si="30"/>
        <v/>
      </c>
      <c r="FW30" s="72" t="str">
        <f t="shared" si="31"/>
        <v/>
      </c>
      <c r="FX30" s="72" t="str">
        <f t="shared" si="32"/>
        <v/>
      </c>
      <c r="FY30" s="72" t="str">
        <f t="shared" si="33"/>
        <v/>
      </c>
      <c r="FZ30" s="72" t="str">
        <f t="shared" si="34"/>
        <v/>
      </c>
      <c r="GA30" s="72" t="str">
        <f t="shared" si="35"/>
        <v/>
      </c>
      <c r="GB30" s="72" t="str">
        <f t="shared" si="36"/>
        <v/>
      </c>
      <c r="GC30" s="72" t="str">
        <f t="shared" si="37"/>
        <v/>
      </c>
      <c r="GD30" s="72" t="str">
        <f t="shared" si="38"/>
        <v/>
      </c>
      <c r="GE30" s="72" t="str">
        <f t="shared" si="39"/>
        <v/>
      </c>
      <c r="GF30" s="72" t="str">
        <f t="shared" si="40"/>
        <v/>
      </c>
      <c r="GG30" s="72" t="str">
        <f t="shared" si="41"/>
        <v/>
      </c>
      <c r="GH30" s="72" t="str">
        <f t="shared" si="42"/>
        <v/>
      </c>
      <c r="GI30" s="72" t="str">
        <f t="shared" si="43"/>
        <v/>
      </c>
      <c r="GJ30" s="113"/>
      <c r="GK30" s="113"/>
    </row>
    <row r="31" spans="1:193" ht="20.100000000000001" customHeight="1" x14ac:dyDescent="0.2">
      <c r="A31" s="137">
        <v>16</v>
      </c>
      <c r="B31" s="287"/>
      <c r="C31" s="287"/>
      <c r="D31" s="3"/>
      <c r="E31" s="3"/>
      <c r="F31" s="4"/>
      <c r="G31" s="4"/>
      <c r="H31" s="5"/>
      <c r="I31" s="52" t="str">
        <f t="shared" si="44"/>
        <v/>
      </c>
      <c r="J31" s="4"/>
      <c r="K31" s="4"/>
      <c r="L31" s="4"/>
      <c r="M31" s="4"/>
      <c r="N31" s="5"/>
      <c r="O31" s="53" t="str">
        <f t="shared" si="45"/>
        <v/>
      </c>
      <c r="P31" s="5"/>
      <c r="R31" s="80"/>
      <c r="S31" s="80"/>
      <c r="T31" s="69"/>
      <c r="U31" s="63" t="str">
        <f t="shared" si="46"/>
        <v/>
      </c>
      <c r="V31" s="80"/>
      <c r="W31" s="80"/>
      <c r="X31" s="80"/>
      <c r="Y31" s="80"/>
      <c r="Z31" s="80"/>
      <c r="AA31" s="128"/>
      <c r="AM31" s="134"/>
      <c r="AN31" s="72"/>
      <c r="AO31" s="72"/>
      <c r="AP31" s="161"/>
      <c r="AQ31" s="161"/>
      <c r="AR31" s="72"/>
      <c r="AS31" s="72"/>
      <c r="AT31" s="108" t="str">
        <f t="shared" si="75"/>
        <v/>
      </c>
      <c r="AU31" s="108" t="str">
        <f>IF(AT31="","",_xlfn.CEILING.MATH((GC9/AT31)))</f>
        <v/>
      </c>
      <c r="AV31" s="136"/>
      <c r="AZ31" s="112"/>
      <c r="BA31" s="82" t="str">
        <f t="shared" si="72"/>
        <v/>
      </c>
      <c r="BB31" s="82" t="str">
        <f t="shared" si="73"/>
        <v/>
      </c>
      <c r="BE31" s="81" t="s">
        <v>146</v>
      </c>
      <c r="BF31" s="276"/>
      <c r="BG31" s="276"/>
      <c r="BH31" s="82">
        <f>DH10</f>
        <v>0</v>
      </c>
      <c r="BI31" s="69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69"/>
      <c r="BU31" s="85">
        <f t="shared" si="48"/>
        <v>0</v>
      </c>
      <c r="CA31" s="86" t="str">
        <f t="shared" si="5"/>
        <v/>
      </c>
      <c r="CB31" s="82" t="str">
        <f t="shared" si="6"/>
        <v/>
      </c>
      <c r="CC31" s="82" t="str">
        <f t="shared" si="7"/>
        <v/>
      </c>
      <c r="CD31" s="82" t="str">
        <f t="shared" si="8"/>
        <v/>
      </c>
      <c r="CE31" s="82" t="str">
        <f t="shared" si="9"/>
        <v/>
      </c>
      <c r="CF31" s="86" t="str">
        <f t="shared" si="10"/>
        <v/>
      </c>
      <c r="CG31" s="87"/>
      <c r="CH31" s="86" t="str">
        <f t="shared" si="11"/>
        <v/>
      </c>
      <c r="CI31" s="86" t="str">
        <f t="shared" si="12"/>
        <v/>
      </c>
      <c r="CJ31" s="64"/>
      <c r="CK31" s="64"/>
      <c r="CL31" s="64"/>
      <c r="CM31" s="64"/>
      <c r="CN31" s="72" t="str">
        <f t="shared" si="13"/>
        <v/>
      </c>
      <c r="CO31" s="72" t="str">
        <f t="shared" si="14"/>
        <v/>
      </c>
      <c r="CP31" s="72" t="str">
        <f t="shared" si="15"/>
        <v/>
      </c>
      <c r="CQ31" s="72" t="str">
        <f t="shared" si="16"/>
        <v/>
      </c>
      <c r="CR31" s="72" t="str">
        <f t="shared" si="17"/>
        <v/>
      </c>
      <c r="CS31" s="72" t="str">
        <f t="shared" si="76"/>
        <v/>
      </c>
      <c r="CT31" s="72" t="str">
        <f t="shared" si="76"/>
        <v/>
      </c>
      <c r="CU31" s="72" t="str">
        <f t="shared" si="76"/>
        <v/>
      </c>
      <c r="CV31" s="72" t="str">
        <f t="shared" si="76"/>
        <v/>
      </c>
      <c r="CW31" s="72" t="str">
        <f t="shared" si="76"/>
        <v/>
      </c>
      <c r="CX31" s="72" t="str">
        <f t="shared" si="76"/>
        <v/>
      </c>
      <c r="CY31" s="72" t="str">
        <f t="shared" si="76"/>
        <v/>
      </c>
      <c r="CZ31" s="72" t="str">
        <f t="shared" si="76"/>
        <v/>
      </c>
      <c r="DA31" s="72" t="str">
        <f t="shared" si="76"/>
        <v/>
      </c>
      <c r="DB31" s="72" t="str">
        <f t="shared" si="76"/>
        <v/>
      </c>
      <c r="DC31" s="72" t="str">
        <f t="shared" si="77"/>
        <v/>
      </c>
      <c r="DD31" s="72" t="str">
        <f t="shared" si="77"/>
        <v/>
      </c>
      <c r="DE31" s="72" t="str">
        <f t="shared" si="77"/>
        <v/>
      </c>
      <c r="DF31" s="72" t="str">
        <f t="shared" si="77"/>
        <v/>
      </c>
      <c r="DG31" s="72" t="str">
        <f t="shared" si="77"/>
        <v/>
      </c>
      <c r="DH31" s="72" t="str">
        <f t="shared" si="77"/>
        <v/>
      </c>
      <c r="DI31" s="72" t="str">
        <f t="shared" si="77"/>
        <v/>
      </c>
      <c r="DJ31" s="72" t="str">
        <f t="shared" si="77"/>
        <v/>
      </c>
      <c r="DK31" s="72" t="str">
        <f t="shared" si="77"/>
        <v/>
      </c>
      <c r="DL31" s="64"/>
      <c r="DM31" s="64"/>
      <c r="DN31" s="64"/>
      <c r="DO31" s="72" t="str">
        <f t="shared" si="20"/>
        <v/>
      </c>
      <c r="DP31" s="72" t="str">
        <f t="shared" si="49"/>
        <v/>
      </c>
      <c r="DQ31" s="72" t="str">
        <f t="shared" si="50"/>
        <v/>
      </c>
      <c r="DR31" s="72" t="str">
        <f t="shared" si="50"/>
        <v/>
      </c>
      <c r="DS31" s="72" t="str">
        <f t="shared" si="50"/>
        <v/>
      </c>
      <c r="DT31" s="72" t="str">
        <f t="shared" si="50"/>
        <v/>
      </c>
      <c r="DU31" s="72" t="str">
        <f t="shared" si="50"/>
        <v/>
      </c>
      <c r="DV31" s="72" t="str">
        <f t="shared" si="50"/>
        <v/>
      </c>
      <c r="DW31" s="72" t="str">
        <f t="shared" si="50"/>
        <v/>
      </c>
      <c r="DX31" s="72" t="str">
        <f t="shared" si="50"/>
        <v/>
      </c>
      <c r="DY31" s="72" t="str">
        <f t="shared" si="50"/>
        <v/>
      </c>
      <c r="DZ31" s="72" t="str">
        <f t="shared" si="50"/>
        <v/>
      </c>
      <c r="EA31" s="72" t="str">
        <f t="shared" si="50"/>
        <v/>
      </c>
      <c r="EB31" s="72" t="str">
        <f t="shared" si="50"/>
        <v/>
      </c>
      <c r="EC31" s="72" t="str">
        <f t="shared" si="50"/>
        <v/>
      </c>
      <c r="ED31" s="72" t="str">
        <f t="shared" si="50"/>
        <v/>
      </c>
      <c r="EE31" s="72" t="str">
        <f t="shared" si="50"/>
        <v/>
      </c>
      <c r="EF31" s="72" t="str">
        <f t="shared" si="50"/>
        <v/>
      </c>
      <c r="EG31" s="72" t="str">
        <f t="shared" si="74"/>
        <v/>
      </c>
      <c r="EH31" s="72" t="str">
        <f t="shared" si="74"/>
        <v/>
      </c>
      <c r="EI31" s="72" t="str">
        <f t="shared" si="74"/>
        <v/>
      </c>
      <c r="EJ31" s="68"/>
      <c r="EK31" s="68"/>
      <c r="EL31" s="68"/>
      <c r="EM31" s="68"/>
      <c r="EN31" s="88" t="str">
        <f t="shared" si="22"/>
        <v/>
      </c>
      <c r="EO31" s="88" t="str">
        <f t="shared" si="51"/>
        <v/>
      </c>
      <c r="EP31" s="88">
        <f t="shared" si="23"/>
        <v>0</v>
      </c>
      <c r="EQ31" s="89" t="str">
        <f t="shared" si="52"/>
        <v/>
      </c>
      <c r="ER31" s="89" t="str">
        <f t="shared" si="53"/>
        <v/>
      </c>
      <c r="ES31" s="89" t="str">
        <f t="shared" si="54"/>
        <v/>
      </c>
      <c r="ET31" s="89" t="str">
        <f t="shared" si="55"/>
        <v/>
      </c>
      <c r="EU31" s="89" t="str">
        <f t="shared" si="56"/>
        <v/>
      </c>
      <c r="EV31" s="89" t="str">
        <f t="shared" si="57"/>
        <v/>
      </c>
      <c r="EW31" s="89" t="str">
        <f t="shared" si="58"/>
        <v/>
      </c>
      <c r="EX31" s="89" t="str">
        <f t="shared" si="59"/>
        <v/>
      </c>
      <c r="EY31" s="89" t="str">
        <f t="shared" si="60"/>
        <v/>
      </c>
      <c r="EZ31" s="89" t="str">
        <f t="shared" si="61"/>
        <v/>
      </c>
      <c r="FA31" s="89" t="str">
        <f t="shared" si="62"/>
        <v/>
      </c>
      <c r="FB31" s="89" t="str">
        <f t="shared" si="63"/>
        <v/>
      </c>
      <c r="FC31" s="89" t="str">
        <f t="shared" si="64"/>
        <v/>
      </c>
      <c r="FD31" s="89" t="str">
        <f t="shared" si="65"/>
        <v/>
      </c>
      <c r="FE31" s="89" t="str">
        <f t="shared" si="66"/>
        <v/>
      </c>
      <c r="FF31" s="89" t="str">
        <f t="shared" si="67"/>
        <v/>
      </c>
      <c r="FG31" s="89" t="str">
        <f t="shared" si="68"/>
        <v/>
      </c>
      <c r="FH31" s="89" t="str">
        <f t="shared" si="69"/>
        <v/>
      </c>
      <c r="FI31" s="89" t="str">
        <f t="shared" si="70"/>
        <v/>
      </c>
      <c r="FJ31" s="89" t="str">
        <f t="shared" si="71"/>
        <v/>
      </c>
      <c r="FK31" s="68"/>
      <c r="FL31" s="68"/>
      <c r="FM31" s="68"/>
      <c r="FN31" s="68"/>
      <c r="FO31" s="68"/>
      <c r="FP31" s="88" t="str">
        <f t="shared" si="24"/>
        <v/>
      </c>
      <c r="FQ31" s="72" t="str">
        <f t="shared" si="25"/>
        <v/>
      </c>
      <c r="FR31" s="72" t="str">
        <f t="shared" si="26"/>
        <v/>
      </c>
      <c r="FS31" s="72" t="str">
        <f t="shared" si="27"/>
        <v/>
      </c>
      <c r="FT31" s="72" t="str">
        <f t="shared" si="28"/>
        <v/>
      </c>
      <c r="FU31" s="72" t="str">
        <f t="shared" si="29"/>
        <v/>
      </c>
      <c r="FV31" s="72" t="str">
        <f t="shared" si="30"/>
        <v/>
      </c>
      <c r="FW31" s="72" t="str">
        <f t="shared" si="31"/>
        <v/>
      </c>
      <c r="FX31" s="72" t="str">
        <f t="shared" si="32"/>
        <v/>
      </c>
      <c r="FY31" s="72" t="str">
        <f t="shared" si="33"/>
        <v/>
      </c>
      <c r="FZ31" s="72" t="str">
        <f t="shared" si="34"/>
        <v/>
      </c>
      <c r="GA31" s="72" t="str">
        <f t="shared" si="35"/>
        <v/>
      </c>
      <c r="GB31" s="72" t="str">
        <f t="shared" si="36"/>
        <v/>
      </c>
      <c r="GC31" s="72" t="str">
        <f t="shared" si="37"/>
        <v/>
      </c>
      <c r="GD31" s="72" t="str">
        <f t="shared" si="38"/>
        <v/>
      </c>
      <c r="GE31" s="72" t="str">
        <f t="shared" si="39"/>
        <v/>
      </c>
      <c r="GF31" s="72" t="str">
        <f t="shared" si="40"/>
        <v/>
      </c>
      <c r="GG31" s="72" t="str">
        <f t="shared" si="41"/>
        <v/>
      </c>
      <c r="GH31" s="72" t="str">
        <f t="shared" si="42"/>
        <v/>
      </c>
      <c r="GI31" s="72" t="str">
        <f t="shared" si="43"/>
        <v/>
      </c>
      <c r="GJ31" s="113"/>
      <c r="GK31" s="113"/>
    </row>
    <row r="32" spans="1:193" ht="20.100000000000001" customHeight="1" x14ac:dyDescent="0.2">
      <c r="A32" s="137">
        <v>17</v>
      </c>
      <c r="B32" s="287"/>
      <c r="C32" s="287"/>
      <c r="D32" s="3"/>
      <c r="E32" s="3"/>
      <c r="F32" s="4"/>
      <c r="G32" s="4"/>
      <c r="H32" s="5"/>
      <c r="I32" s="52" t="str">
        <f t="shared" si="44"/>
        <v/>
      </c>
      <c r="J32" s="4"/>
      <c r="K32" s="4"/>
      <c r="L32" s="4"/>
      <c r="M32" s="4"/>
      <c r="N32" s="5"/>
      <c r="O32" s="53" t="str">
        <f t="shared" si="45"/>
        <v/>
      </c>
      <c r="P32" s="5"/>
      <c r="R32" s="80"/>
      <c r="S32" s="80"/>
      <c r="T32" s="69"/>
      <c r="U32" s="63" t="str">
        <f t="shared" si="46"/>
        <v/>
      </c>
      <c r="V32" s="80"/>
      <c r="W32" s="80"/>
      <c r="X32" s="80"/>
      <c r="Y32" s="80"/>
      <c r="Z32" s="80"/>
      <c r="AA32" s="128"/>
      <c r="AM32" s="134"/>
      <c r="AN32" s="72"/>
      <c r="AO32" s="72"/>
      <c r="AP32" s="161"/>
      <c r="AQ32" s="161"/>
      <c r="AR32" s="72"/>
      <c r="AS32" s="72"/>
      <c r="AT32" s="108" t="str">
        <f t="shared" si="75"/>
        <v/>
      </c>
      <c r="AU32" s="108" t="str">
        <f>IF(AT32="","",_xlfn.CEILING.MATH((GD9/AT32)))</f>
        <v/>
      </c>
      <c r="AV32" s="136"/>
      <c r="AZ32" s="112"/>
      <c r="BA32" s="82" t="str">
        <f t="shared" si="72"/>
        <v/>
      </c>
      <c r="BB32" s="82" t="str">
        <f t="shared" si="73"/>
        <v/>
      </c>
      <c r="BE32" s="81" t="s">
        <v>147</v>
      </c>
      <c r="BF32" s="276"/>
      <c r="BG32" s="276"/>
      <c r="BH32" s="82">
        <f>DI10</f>
        <v>0</v>
      </c>
      <c r="BI32" s="69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69"/>
      <c r="BU32" s="85">
        <f t="shared" si="48"/>
        <v>0</v>
      </c>
      <c r="CA32" s="86" t="str">
        <f t="shared" si="5"/>
        <v/>
      </c>
      <c r="CB32" s="82" t="str">
        <f t="shared" si="6"/>
        <v/>
      </c>
      <c r="CC32" s="82" t="str">
        <f t="shared" si="7"/>
        <v/>
      </c>
      <c r="CD32" s="82" t="str">
        <f t="shared" si="8"/>
        <v/>
      </c>
      <c r="CE32" s="82" t="str">
        <f t="shared" si="9"/>
        <v/>
      </c>
      <c r="CF32" s="86" t="str">
        <f t="shared" si="10"/>
        <v/>
      </c>
      <c r="CG32" s="87"/>
      <c r="CH32" s="86" t="str">
        <f t="shared" si="11"/>
        <v/>
      </c>
      <c r="CI32" s="86" t="str">
        <f t="shared" si="12"/>
        <v/>
      </c>
      <c r="CJ32" s="64"/>
      <c r="CK32" s="64"/>
      <c r="CL32" s="64"/>
      <c r="CM32" s="64"/>
      <c r="CN32" s="72" t="str">
        <f t="shared" si="13"/>
        <v/>
      </c>
      <c r="CO32" s="72" t="str">
        <f t="shared" si="14"/>
        <v/>
      </c>
      <c r="CP32" s="72" t="str">
        <f t="shared" si="15"/>
        <v/>
      </c>
      <c r="CQ32" s="72" t="str">
        <f t="shared" si="16"/>
        <v/>
      </c>
      <c r="CR32" s="72" t="str">
        <f t="shared" si="17"/>
        <v/>
      </c>
      <c r="CS32" s="72" t="str">
        <f t="shared" si="76"/>
        <v/>
      </c>
      <c r="CT32" s="72" t="str">
        <f t="shared" si="76"/>
        <v/>
      </c>
      <c r="CU32" s="72" t="str">
        <f t="shared" si="76"/>
        <v/>
      </c>
      <c r="CV32" s="72" t="str">
        <f t="shared" si="76"/>
        <v/>
      </c>
      <c r="CW32" s="72" t="str">
        <f t="shared" si="76"/>
        <v/>
      </c>
      <c r="CX32" s="72" t="str">
        <f t="shared" si="76"/>
        <v/>
      </c>
      <c r="CY32" s="72" t="str">
        <f t="shared" si="76"/>
        <v/>
      </c>
      <c r="CZ32" s="72" t="str">
        <f t="shared" si="76"/>
        <v/>
      </c>
      <c r="DA32" s="72" t="str">
        <f t="shared" si="76"/>
        <v/>
      </c>
      <c r="DB32" s="72" t="str">
        <f t="shared" si="76"/>
        <v/>
      </c>
      <c r="DC32" s="72" t="str">
        <f t="shared" si="77"/>
        <v/>
      </c>
      <c r="DD32" s="72" t="str">
        <f t="shared" si="77"/>
        <v/>
      </c>
      <c r="DE32" s="72" t="str">
        <f t="shared" si="77"/>
        <v/>
      </c>
      <c r="DF32" s="72" t="str">
        <f t="shared" si="77"/>
        <v/>
      </c>
      <c r="DG32" s="72" t="str">
        <f t="shared" si="77"/>
        <v/>
      </c>
      <c r="DH32" s="72" t="str">
        <f t="shared" si="77"/>
        <v/>
      </c>
      <c r="DI32" s="72" t="str">
        <f t="shared" si="77"/>
        <v/>
      </c>
      <c r="DJ32" s="72" t="str">
        <f t="shared" si="77"/>
        <v/>
      </c>
      <c r="DK32" s="72" t="str">
        <f t="shared" si="77"/>
        <v/>
      </c>
      <c r="DL32" s="64"/>
      <c r="DM32" s="64"/>
      <c r="DN32" s="64"/>
      <c r="DO32" s="72" t="str">
        <f t="shared" si="20"/>
        <v/>
      </c>
      <c r="DP32" s="72" t="str">
        <f t="shared" si="49"/>
        <v/>
      </c>
      <c r="DQ32" s="72" t="str">
        <f t="shared" si="50"/>
        <v/>
      </c>
      <c r="DR32" s="72" t="str">
        <f t="shared" si="50"/>
        <v/>
      </c>
      <c r="DS32" s="72" t="str">
        <f t="shared" si="50"/>
        <v/>
      </c>
      <c r="DT32" s="72" t="str">
        <f t="shared" si="50"/>
        <v/>
      </c>
      <c r="DU32" s="72" t="str">
        <f t="shared" si="50"/>
        <v/>
      </c>
      <c r="DV32" s="72" t="str">
        <f t="shared" si="50"/>
        <v/>
      </c>
      <c r="DW32" s="72" t="str">
        <f t="shared" si="50"/>
        <v/>
      </c>
      <c r="DX32" s="72" t="str">
        <f t="shared" si="50"/>
        <v/>
      </c>
      <c r="DY32" s="72" t="str">
        <f t="shared" si="50"/>
        <v/>
      </c>
      <c r="DZ32" s="72" t="str">
        <f t="shared" si="50"/>
        <v/>
      </c>
      <c r="EA32" s="72" t="str">
        <f t="shared" si="50"/>
        <v/>
      </c>
      <c r="EB32" s="72" t="str">
        <f t="shared" si="50"/>
        <v/>
      </c>
      <c r="EC32" s="72" t="str">
        <f t="shared" si="50"/>
        <v/>
      </c>
      <c r="ED32" s="72" t="str">
        <f t="shared" si="50"/>
        <v/>
      </c>
      <c r="EE32" s="72" t="str">
        <f t="shared" si="50"/>
        <v/>
      </c>
      <c r="EF32" s="72" t="str">
        <f t="shared" si="50"/>
        <v/>
      </c>
      <c r="EG32" s="72" t="str">
        <f t="shared" si="74"/>
        <v/>
      </c>
      <c r="EH32" s="72" t="str">
        <f t="shared" si="74"/>
        <v/>
      </c>
      <c r="EI32" s="72" t="str">
        <f t="shared" si="74"/>
        <v/>
      </c>
      <c r="EJ32" s="68"/>
      <c r="EK32" s="68"/>
      <c r="EL32" s="68"/>
      <c r="EM32" s="68"/>
      <c r="EN32" s="88" t="str">
        <f t="shared" si="22"/>
        <v/>
      </c>
      <c r="EO32" s="88" t="str">
        <f t="shared" si="51"/>
        <v/>
      </c>
      <c r="EP32" s="88">
        <f t="shared" si="23"/>
        <v>0</v>
      </c>
      <c r="EQ32" s="89" t="str">
        <f t="shared" si="52"/>
        <v/>
      </c>
      <c r="ER32" s="89" t="str">
        <f t="shared" si="53"/>
        <v/>
      </c>
      <c r="ES32" s="89" t="str">
        <f t="shared" si="54"/>
        <v/>
      </c>
      <c r="ET32" s="89" t="str">
        <f t="shared" si="55"/>
        <v/>
      </c>
      <c r="EU32" s="89" t="str">
        <f t="shared" si="56"/>
        <v/>
      </c>
      <c r="EV32" s="89" t="str">
        <f t="shared" si="57"/>
        <v/>
      </c>
      <c r="EW32" s="89" t="str">
        <f t="shared" si="58"/>
        <v/>
      </c>
      <c r="EX32" s="89" t="str">
        <f t="shared" si="59"/>
        <v/>
      </c>
      <c r="EY32" s="89" t="str">
        <f t="shared" si="60"/>
        <v/>
      </c>
      <c r="EZ32" s="89" t="str">
        <f t="shared" si="61"/>
        <v/>
      </c>
      <c r="FA32" s="89" t="str">
        <f t="shared" si="62"/>
        <v/>
      </c>
      <c r="FB32" s="89" t="str">
        <f t="shared" si="63"/>
        <v/>
      </c>
      <c r="FC32" s="89" t="str">
        <f t="shared" si="64"/>
        <v/>
      </c>
      <c r="FD32" s="89" t="str">
        <f t="shared" si="65"/>
        <v/>
      </c>
      <c r="FE32" s="89" t="str">
        <f t="shared" si="66"/>
        <v/>
      </c>
      <c r="FF32" s="89" t="str">
        <f t="shared" si="67"/>
        <v/>
      </c>
      <c r="FG32" s="89" t="str">
        <f t="shared" si="68"/>
        <v/>
      </c>
      <c r="FH32" s="89" t="str">
        <f t="shared" si="69"/>
        <v/>
      </c>
      <c r="FI32" s="89" t="str">
        <f t="shared" si="70"/>
        <v/>
      </c>
      <c r="FJ32" s="89" t="str">
        <f t="shared" si="71"/>
        <v/>
      </c>
      <c r="FK32" s="68"/>
      <c r="FL32" s="68"/>
      <c r="FM32" s="68"/>
      <c r="FN32" s="68"/>
      <c r="FO32" s="68"/>
      <c r="FP32" s="88" t="str">
        <f t="shared" si="24"/>
        <v/>
      </c>
      <c r="FQ32" s="72" t="str">
        <f t="shared" si="25"/>
        <v/>
      </c>
      <c r="FR32" s="72" t="str">
        <f t="shared" si="26"/>
        <v/>
      </c>
      <c r="FS32" s="72" t="str">
        <f t="shared" si="27"/>
        <v/>
      </c>
      <c r="FT32" s="72" t="str">
        <f t="shared" si="28"/>
        <v/>
      </c>
      <c r="FU32" s="72" t="str">
        <f t="shared" si="29"/>
        <v/>
      </c>
      <c r="FV32" s="72" t="str">
        <f t="shared" si="30"/>
        <v/>
      </c>
      <c r="FW32" s="72" t="str">
        <f t="shared" si="31"/>
        <v/>
      </c>
      <c r="FX32" s="72" t="str">
        <f t="shared" si="32"/>
        <v/>
      </c>
      <c r="FY32" s="72" t="str">
        <f t="shared" si="33"/>
        <v/>
      </c>
      <c r="FZ32" s="72" t="str">
        <f t="shared" si="34"/>
        <v/>
      </c>
      <c r="GA32" s="72" t="str">
        <f t="shared" si="35"/>
        <v/>
      </c>
      <c r="GB32" s="72" t="str">
        <f t="shared" si="36"/>
        <v/>
      </c>
      <c r="GC32" s="72" t="str">
        <f t="shared" si="37"/>
        <v/>
      </c>
      <c r="GD32" s="72" t="str">
        <f t="shared" si="38"/>
        <v/>
      </c>
      <c r="GE32" s="72" t="str">
        <f t="shared" si="39"/>
        <v/>
      </c>
      <c r="GF32" s="72" t="str">
        <f t="shared" si="40"/>
        <v/>
      </c>
      <c r="GG32" s="72" t="str">
        <f t="shared" si="41"/>
        <v/>
      </c>
      <c r="GH32" s="72" t="str">
        <f t="shared" si="42"/>
        <v/>
      </c>
      <c r="GI32" s="72" t="str">
        <f t="shared" si="43"/>
        <v/>
      </c>
      <c r="GJ32" s="113"/>
      <c r="GK32" s="113"/>
    </row>
    <row r="33" spans="1:193" ht="20.100000000000001" customHeight="1" x14ac:dyDescent="0.2">
      <c r="A33" s="137">
        <v>18</v>
      </c>
      <c r="B33" s="287"/>
      <c r="C33" s="287"/>
      <c r="D33" s="3"/>
      <c r="E33" s="3"/>
      <c r="F33" s="4"/>
      <c r="G33" s="4"/>
      <c r="H33" s="5"/>
      <c r="I33" s="52" t="str">
        <f t="shared" si="44"/>
        <v/>
      </c>
      <c r="J33" s="4"/>
      <c r="K33" s="4"/>
      <c r="L33" s="4"/>
      <c r="M33" s="4"/>
      <c r="N33" s="5"/>
      <c r="O33" s="53" t="str">
        <f t="shared" si="45"/>
        <v/>
      </c>
      <c r="P33" s="5"/>
      <c r="R33" s="80"/>
      <c r="S33" s="80"/>
      <c r="T33" s="69"/>
      <c r="U33" s="63" t="str">
        <f t="shared" si="46"/>
        <v/>
      </c>
      <c r="V33" s="80"/>
      <c r="W33" s="80"/>
      <c r="X33" s="80"/>
      <c r="Y33" s="80"/>
      <c r="Z33" s="80"/>
      <c r="AA33" s="128"/>
      <c r="AM33" s="134"/>
      <c r="AN33" s="72"/>
      <c r="AO33" s="72"/>
      <c r="AP33" s="161"/>
      <c r="AQ33" s="161"/>
      <c r="AR33" s="72"/>
      <c r="AS33" s="72"/>
      <c r="AT33" s="108" t="str">
        <f t="shared" si="75"/>
        <v/>
      </c>
      <c r="AU33" s="108" t="str">
        <f>IF(AT33="","",_xlfn.CEILING.MATH((GE9/AT33)))</f>
        <v/>
      </c>
      <c r="AV33" s="136"/>
      <c r="AZ33" s="112"/>
      <c r="BA33" s="82" t="str">
        <f t="shared" si="72"/>
        <v/>
      </c>
      <c r="BB33" s="82" t="str">
        <f t="shared" si="73"/>
        <v/>
      </c>
      <c r="BE33" s="81" t="s">
        <v>148</v>
      </c>
      <c r="BF33" s="276"/>
      <c r="BG33" s="276"/>
      <c r="BH33" s="82">
        <f>DJ10</f>
        <v>0</v>
      </c>
      <c r="BI33" s="69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69"/>
      <c r="BU33" s="85">
        <f t="shared" si="48"/>
        <v>0</v>
      </c>
      <c r="CA33" s="86" t="str">
        <f t="shared" si="5"/>
        <v/>
      </c>
      <c r="CB33" s="82" t="str">
        <f t="shared" si="6"/>
        <v/>
      </c>
      <c r="CC33" s="82" t="str">
        <f t="shared" si="7"/>
        <v/>
      </c>
      <c r="CD33" s="82" t="str">
        <f t="shared" si="8"/>
        <v/>
      </c>
      <c r="CE33" s="82" t="str">
        <f t="shared" si="9"/>
        <v/>
      </c>
      <c r="CF33" s="86" t="str">
        <f t="shared" si="10"/>
        <v/>
      </c>
      <c r="CG33" s="87"/>
      <c r="CH33" s="86" t="str">
        <f t="shared" si="11"/>
        <v/>
      </c>
      <c r="CI33" s="86" t="str">
        <f t="shared" si="12"/>
        <v/>
      </c>
      <c r="CJ33" s="64"/>
      <c r="CK33" s="64"/>
      <c r="CL33" s="64"/>
      <c r="CM33" s="64"/>
      <c r="CN33" s="72" t="str">
        <f t="shared" si="13"/>
        <v/>
      </c>
      <c r="CO33" s="72" t="str">
        <f t="shared" si="14"/>
        <v/>
      </c>
      <c r="CP33" s="72" t="str">
        <f t="shared" si="15"/>
        <v/>
      </c>
      <c r="CQ33" s="72" t="str">
        <f t="shared" si="16"/>
        <v/>
      </c>
      <c r="CR33" s="72" t="str">
        <f t="shared" si="17"/>
        <v/>
      </c>
      <c r="CS33" s="72" t="str">
        <f t="shared" si="76"/>
        <v/>
      </c>
      <c r="CT33" s="72" t="str">
        <f t="shared" si="76"/>
        <v/>
      </c>
      <c r="CU33" s="72" t="str">
        <f t="shared" si="76"/>
        <v/>
      </c>
      <c r="CV33" s="72" t="str">
        <f t="shared" si="76"/>
        <v/>
      </c>
      <c r="CW33" s="72" t="str">
        <f t="shared" si="76"/>
        <v/>
      </c>
      <c r="CX33" s="72" t="str">
        <f t="shared" si="76"/>
        <v/>
      </c>
      <c r="CY33" s="72" t="str">
        <f t="shared" si="76"/>
        <v/>
      </c>
      <c r="CZ33" s="72" t="str">
        <f t="shared" si="76"/>
        <v/>
      </c>
      <c r="DA33" s="72" t="str">
        <f t="shared" si="76"/>
        <v/>
      </c>
      <c r="DB33" s="72" t="str">
        <f t="shared" si="76"/>
        <v/>
      </c>
      <c r="DC33" s="72" t="str">
        <f t="shared" si="77"/>
        <v/>
      </c>
      <c r="DD33" s="72" t="str">
        <f t="shared" si="77"/>
        <v/>
      </c>
      <c r="DE33" s="72" t="str">
        <f t="shared" si="77"/>
        <v/>
      </c>
      <c r="DF33" s="72" t="str">
        <f t="shared" si="77"/>
        <v/>
      </c>
      <c r="DG33" s="72" t="str">
        <f t="shared" si="77"/>
        <v/>
      </c>
      <c r="DH33" s="72" t="str">
        <f t="shared" si="77"/>
        <v/>
      </c>
      <c r="DI33" s="72" t="str">
        <f t="shared" si="77"/>
        <v/>
      </c>
      <c r="DJ33" s="72" t="str">
        <f t="shared" si="77"/>
        <v/>
      </c>
      <c r="DK33" s="72" t="str">
        <f t="shared" si="77"/>
        <v/>
      </c>
      <c r="DL33" s="64"/>
      <c r="DM33" s="64"/>
      <c r="DN33" s="64"/>
      <c r="DO33" s="72" t="str">
        <f t="shared" si="20"/>
        <v/>
      </c>
      <c r="DP33" s="72" t="str">
        <f t="shared" si="49"/>
        <v/>
      </c>
      <c r="DQ33" s="72" t="str">
        <f t="shared" si="50"/>
        <v/>
      </c>
      <c r="DR33" s="72" t="str">
        <f t="shared" si="50"/>
        <v/>
      </c>
      <c r="DS33" s="72" t="str">
        <f t="shared" si="50"/>
        <v/>
      </c>
      <c r="DT33" s="72" t="str">
        <f t="shared" si="50"/>
        <v/>
      </c>
      <c r="DU33" s="72" t="str">
        <f t="shared" si="50"/>
        <v/>
      </c>
      <c r="DV33" s="72" t="str">
        <f t="shared" si="50"/>
        <v/>
      </c>
      <c r="DW33" s="72" t="str">
        <f t="shared" si="50"/>
        <v/>
      </c>
      <c r="DX33" s="72" t="str">
        <f t="shared" si="50"/>
        <v/>
      </c>
      <c r="DY33" s="72" t="str">
        <f t="shared" si="50"/>
        <v/>
      </c>
      <c r="DZ33" s="72" t="str">
        <f t="shared" si="50"/>
        <v/>
      </c>
      <c r="EA33" s="72" t="str">
        <f t="shared" si="50"/>
        <v/>
      </c>
      <c r="EB33" s="72" t="str">
        <f t="shared" si="50"/>
        <v/>
      </c>
      <c r="EC33" s="72" t="str">
        <f t="shared" si="50"/>
        <v/>
      </c>
      <c r="ED33" s="72" t="str">
        <f t="shared" si="50"/>
        <v/>
      </c>
      <c r="EE33" s="72" t="str">
        <f t="shared" si="50"/>
        <v/>
      </c>
      <c r="EF33" s="72" t="str">
        <f t="shared" si="50"/>
        <v/>
      </c>
      <c r="EG33" s="72" t="str">
        <f t="shared" si="74"/>
        <v/>
      </c>
      <c r="EH33" s="72" t="str">
        <f t="shared" si="74"/>
        <v/>
      </c>
      <c r="EI33" s="72" t="str">
        <f t="shared" si="74"/>
        <v/>
      </c>
      <c r="EJ33" s="68"/>
      <c r="EK33" s="68"/>
      <c r="EL33" s="68"/>
      <c r="EM33" s="68"/>
      <c r="EN33" s="88" t="str">
        <f t="shared" si="22"/>
        <v/>
      </c>
      <c r="EO33" s="88" t="str">
        <f t="shared" si="51"/>
        <v/>
      </c>
      <c r="EP33" s="88">
        <f t="shared" si="23"/>
        <v>0</v>
      </c>
      <c r="EQ33" s="89" t="str">
        <f t="shared" si="52"/>
        <v/>
      </c>
      <c r="ER33" s="89" t="str">
        <f t="shared" si="53"/>
        <v/>
      </c>
      <c r="ES33" s="89" t="str">
        <f t="shared" si="54"/>
        <v/>
      </c>
      <c r="ET33" s="89" t="str">
        <f t="shared" si="55"/>
        <v/>
      </c>
      <c r="EU33" s="89" t="str">
        <f t="shared" si="56"/>
        <v/>
      </c>
      <c r="EV33" s="89" t="str">
        <f t="shared" si="57"/>
        <v/>
      </c>
      <c r="EW33" s="89" t="str">
        <f t="shared" si="58"/>
        <v/>
      </c>
      <c r="EX33" s="89" t="str">
        <f t="shared" si="59"/>
        <v/>
      </c>
      <c r="EY33" s="89" t="str">
        <f t="shared" si="60"/>
        <v/>
      </c>
      <c r="EZ33" s="89" t="str">
        <f t="shared" si="61"/>
        <v/>
      </c>
      <c r="FA33" s="89" t="str">
        <f t="shared" si="62"/>
        <v/>
      </c>
      <c r="FB33" s="89" t="str">
        <f t="shared" si="63"/>
        <v/>
      </c>
      <c r="FC33" s="89" t="str">
        <f t="shared" si="64"/>
        <v/>
      </c>
      <c r="FD33" s="89" t="str">
        <f t="shared" si="65"/>
        <v/>
      </c>
      <c r="FE33" s="89" t="str">
        <f t="shared" si="66"/>
        <v/>
      </c>
      <c r="FF33" s="89" t="str">
        <f t="shared" si="67"/>
        <v/>
      </c>
      <c r="FG33" s="89" t="str">
        <f t="shared" si="68"/>
        <v/>
      </c>
      <c r="FH33" s="89" t="str">
        <f t="shared" si="69"/>
        <v/>
      </c>
      <c r="FI33" s="89" t="str">
        <f t="shared" si="70"/>
        <v/>
      </c>
      <c r="FJ33" s="89" t="str">
        <f t="shared" si="71"/>
        <v/>
      </c>
      <c r="FK33" s="68"/>
      <c r="FL33" s="68"/>
      <c r="FM33" s="68"/>
      <c r="FN33" s="68"/>
      <c r="FO33" s="68"/>
      <c r="FP33" s="88" t="str">
        <f t="shared" si="24"/>
        <v/>
      </c>
      <c r="FQ33" s="72" t="str">
        <f t="shared" si="25"/>
        <v/>
      </c>
      <c r="FR33" s="72" t="str">
        <f t="shared" si="26"/>
        <v/>
      </c>
      <c r="FS33" s="72" t="str">
        <f t="shared" si="27"/>
        <v/>
      </c>
      <c r="FT33" s="72" t="str">
        <f t="shared" si="28"/>
        <v/>
      </c>
      <c r="FU33" s="72" t="str">
        <f t="shared" si="29"/>
        <v/>
      </c>
      <c r="FV33" s="72" t="str">
        <f t="shared" si="30"/>
        <v/>
      </c>
      <c r="FW33" s="72" t="str">
        <f t="shared" si="31"/>
        <v/>
      </c>
      <c r="FX33" s="72" t="str">
        <f t="shared" si="32"/>
        <v/>
      </c>
      <c r="FY33" s="72" t="str">
        <f t="shared" si="33"/>
        <v/>
      </c>
      <c r="FZ33" s="72" t="str">
        <f t="shared" si="34"/>
        <v/>
      </c>
      <c r="GA33" s="72" t="str">
        <f t="shared" si="35"/>
        <v/>
      </c>
      <c r="GB33" s="72" t="str">
        <f t="shared" si="36"/>
        <v/>
      </c>
      <c r="GC33" s="72" t="str">
        <f t="shared" si="37"/>
        <v/>
      </c>
      <c r="GD33" s="72" t="str">
        <f t="shared" si="38"/>
        <v/>
      </c>
      <c r="GE33" s="72" t="str">
        <f t="shared" si="39"/>
        <v/>
      </c>
      <c r="GF33" s="72" t="str">
        <f t="shared" si="40"/>
        <v/>
      </c>
      <c r="GG33" s="72" t="str">
        <f t="shared" si="41"/>
        <v/>
      </c>
      <c r="GH33" s="72" t="str">
        <f t="shared" si="42"/>
        <v/>
      </c>
      <c r="GI33" s="72" t="str">
        <f t="shared" si="43"/>
        <v/>
      </c>
      <c r="GJ33" s="113"/>
      <c r="GK33" s="113"/>
    </row>
    <row r="34" spans="1:193" ht="20.100000000000001" customHeight="1" x14ac:dyDescent="0.2">
      <c r="A34" s="137">
        <v>19</v>
      </c>
      <c r="B34" s="287"/>
      <c r="C34" s="287"/>
      <c r="D34" s="3"/>
      <c r="E34" s="3"/>
      <c r="F34" s="4"/>
      <c r="G34" s="4"/>
      <c r="H34" s="5"/>
      <c r="I34" s="52" t="str">
        <f t="shared" si="44"/>
        <v/>
      </c>
      <c r="J34" s="4"/>
      <c r="K34" s="4"/>
      <c r="L34" s="4"/>
      <c r="M34" s="4"/>
      <c r="N34" s="5"/>
      <c r="O34" s="53" t="str">
        <f t="shared" si="45"/>
        <v/>
      </c>
      <c r="P34" s="5"/>
      <c r="R34" s="80"/>
      <c r="S34" s="80"/>
      <c r="T34" s="69"/>
      <c r="U34" s="63" t="str">
        <f t="shared" si="46"/>
        <v/>
      </c>
      <c r="V34" s="80"/>
      <c r="W34" s="80"/>
      <c r="X34" s="80"/>
      <c r="Y34" s="80"/>
      <c r="Z34" s="80"/>
      <c r="AA34" s="128"/>
      <c r="AM34" s="134"/>
      <c r="AN34" s="72"/>
      <c r="AO34" s="72"/>
      <c r="AP34" s="161"/>
      <c r="AQ34" s="161"/>
      <c r="AR34" s="72"/>
      <c r="AS34" s="72"/>
      <c r="AT34" s="108" t="str">
        <f t="shared" si="75"/>
        <v/>
      </c>
      <c r="AU34" s="108" t="str">
        <f>IF(AT34="","",_xlfn.CEILING.MATH((GF9/AT34)))</f>
        <v/>
      </c>
      <c r="AV34" s="136"/>
      <c r="AZ34" s="112"/>
      <c r="BA34" s="82" t="str">
        <f t="shared" si="72"/>
        <v/>
      </c>
      <c r="BB34" s="82" t="str">
        <f t="shared" si="73"/>
        <v/>
      </c>
      <c r="BE34" s="81" t="s">
        <v>149</v>
      </c>
      <c r="BF34" s="276"/>
      <c r="BG34" s="276"/>
      <c r="BH34" s="82">
        <f>DK10</f>
        <v>0</v>
      </c>
      <c r="BI34" s="69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69"/>
      <c r="BU34" s="85">
        <f t="shared" si="48"/>
        <v>0</v>
      </c>
      <c r="CA34" s="86" t="str">
        <f t="shared" si="5"/>
        <v/>
      </c>
      <c r="CB34" s="82" t="str">
        <f t="shared" si="6"/>
        <v/>
      </c>
      <c r="CC34" s="82" t="str">
        <f t="shared" si="7"/>
        <v/>
      </c>
      <c r="CD34" s="82" t="str">
        <f t="shared" si="8"/>
        <v/>
      </c>
      <c r="CE34" s="82" t="str">
        <f t="shared" si="9"/>
        <v/>
      </c>
      <c r="CF34" s="86" t="str">
        <f t="shared" si="10"/>
        <v/>
      </c>
      <c r="CG34" s="87"/>
      <c r="CH34" s="86" t="str">
        <f t="shared" si="11"/>
        <v/>
      </c>
      <c r="CI34" s="86" t="str">
        <f t="shared" si="12"/>
        <v/>
      </c>
      <c r="CJ34" s="64"/>
      <c r="CK34" s="64"/>
      <c r="CL34" s="64"/>
      <c r="CM34" s="64"/>
      <c r="CN34" s="72" t="str">
        <f t="shared" si="13"/>
        <v/>
      </c>
      <c r="CO34" s="72" t="str">
        <f t="shared" si="14"/>
        <v/>
      </c>
      <c r="CP34" s="72" t="str">
        <f t="shared" si="15"/>
        <v/>
      </c>
      <c r="CQ34" s="72" t="str">
        <f t="shared" si="16"/>
        <v/>
      </c>
      <c r="CR34" s="72" t="str">
        <f t="shared" si="17"/>
        <v/>
      </c>
      <c r="CS34" s="72" t="str">
        <f t="shared" si="76"/>
        <v/>
      </c>
      <c r="CT34" s="72" t="str">
        <f t="shared" si="76"/>
        <v/>
      </c>
      <c r="CU34" s="72" t="str">
        <f t="shared" si="76"/>
        <v/>
      </c>
      <c r="CV34" s="72" t="str">
        <f t="shared" si="76"/>
        <v/>
      </c>
      <c r="CW34" s="72" t="str">
        <f t="shared" si="76"/>
        <v/>
      </c>
      <c r="CX34" s="72" t="str">
        <f t="shared" si="76"/>
        <v/>
      </c>
      <c r="CY34" s="72" t="str">
        <f t="shared" si="76"/>
        <v/>
      </c>
      <c r="CZ34" s="72" t="str">
        <f t="shared" si="76"/>
        <v/>
      </c>
      <c r="DA34" s="72" t="str">
        <f t="shared" si="76"/>
        <v/>
      </c>
      <c r="DB34" s="72" t="str">
        <f t="shared" si="76"/>
        <v/>
      </c>
      <c r="DC34" s="72" t="str">
        <f t="shared" si="77"/>
        <v/>
      </c>
      <c r="DD34" s="72" t="str">
        <f t="shared" si="77"/>
        <v/>
      </c>
      <c r="DE34" s="72" t="str">
        <f t="shared" si="77"/>
        <v/>
      </c>
      <c r="DF34" s="72" t="str">
        <f t="shared" si="77"/>
        <v/>
      </c>
      <c r="DG34" s="72" t="str">
        <f t="shared" si="77"/>
        <v/>
      </c>
      <c r="DH34" s="72" t="str">
        <f t="shared" si="77"/>
        <v/>
      </c>
      <c r="DI34" s="72" t="str">
        <f t="shared" si="77"/>
        <v/>
      </c>
      <c r="DJ34" s="72" t="str">
        <f t="shared" si="77"/>
        <v/>
      </c>
      <c r="DK34" s="72" t="str">
        <f t="shared" si="77"/>
        <v/>
      </c>
      <c r="DL34" s="64"/>
      <c r="DM34" s="64"/>
      <c r="DN34" s="64"/>
      <c r="DO34" s="72" t="str">
        <f t="shared" si="20"/>
        <v/>
      </c>
      <c r="DP34" s="72" t="str">
        <f t="shared" si="49"/>
        <v/>
      </c>
      <c r="DQ34" s="72" t="str">
        <f t="shared" si="50"/>
        <v/>
      </c>
      <c r="DR34" s="72" t="str">
        <f t="shared" si="50"/>
        <v/>
      </c>
      <c r="DS34" s="72" t="str">
        <f t="shared" si="50"/>
        <v/>
      </c>
      <c r="DT34" s="72" t="str">
        <f t="shared" si="50"/>
        <v/>
      </c>
      <c r="DU34" s="72" t="str">
        <f t="shared" si="50"/>
        <v/>
      </c>
      <c r="DV34" s="72" t="str">
        <f t="shared" si="50"/>
        <v/>
      </c>
      <c r="DW34" s="72" t="str">
        <f t="shared" si="50"/>
        <v/>
      </c>
      <c r="DX34" s="72" t="str">
        <f t="shared" si="50"/>
        <v/>
      </c>
      <c r="DY34" s="72" t="str">
        <f t="shared" si="50"/>
        <v/>
      </c>
      <c r="DZ34" s="72" t="str">
        <f t="shared" si="50"/>
        <v/>
      </c>
      <c r="EA34" s="72" t="str">
        <f t="shared" si="50"/>
        <v/>
      </c>
      <c r="EB34" s="72" t="str">
        <f t="shared" si="50"/>
        <v/>
      </c>
      <c r="EC34" s="72" t="str">
        <f t="shared" si="50"/>
        <v/>
      </c>
      <c r="ED34" s="72" t="str">
        <f t="shared" si="50"/>
        <v/>
      </c>
      <c r="EE34" s="72" t="str">
        <f t="shared" si="50"/>
        <v/>
      </c>
      <c r="EF34" s="72" t="str">
        <f t="shared" si="50"/>
        <v/>
      </c>
      <c r="EG34" s="72" t="str">
        <f t="shared" si="74"/>
        <v/>
      </c>
      <c r="EH34" s="72" t="str">
        <f t="shared" si="74"/>
        <v/>
      </c>
      <c r="EI34" s="72" t="str">
        <f t="shared" si="74"/>
        <v/>
      </c>
      <c r="EJ34" s="68"/>
      <c r="EK34" s="68"/>
      <c r="EL34" s="68"/>
      <c r="EM34" s="68"/>
      <c r="EN34" s="88" t="str">
        <f t="shared" si="22"/>
        <v/>
      </c>
      <c r="EO34" s="88" t="str">
        <f t="shared" si="51"/>
        <v/>
      </c>
      <c r="EP34" s="88">
        <f t="shared" si="23"/>
        <v>0</v>
      </c>
      <c r="EQ34" s="89" t="str">
        <f t="shared" si="52"/>
        <v/>
      </c>
      <c r="ER34" s="89" t="str">
        <f t="shared" si="53"/>
        <v/>
      </c>
      <c r="ES34" s="89" t="str">
        <f t="shared" si="54"/>
        <v/>
      </c>
      <c r="ET34" s="89" t="str">
        <f t="shared" si="55"/>
        <v/>
      </c>
      <c r="EU34" s="89" t="str">
        <f t="shared" si="56"/>
        <v/>
      </c>
      <c r="EV34" s="89" t="str">
        <f t="shared" si="57"/>
        <v/>
      </c>
      <c r="EW34" s="89" t="str">
        <f t="shared" si="58"/>
        <v/>
      </c>
      <c r="EX34" s="89" t="str">
        <f t="shared" si="59"/>
        <v/>
      </c>
      <c r="EY34" s="89" t="str">
        <f t="shared" si="60"/>
        <v/>
      </c>
      <c r="EZ34" s="89" t="str">
        <f t="shared" si="61"/>
        <v/>
      </c>
      <c r="FA34" s="89" t="str">
        <f t="shared" si="62"/>
        <v/>
      </c>
      <c r="FB34" s="89" t="str">
        <f t="shared" si="63"/>
        <v/>
      </c>
      <c r="FC34" s="89" t="str">
        <f t="shared" si="64"/>
        <v/>
      </c>
      <c r="FD34" s="89" t="str">
        <f t="shared" si="65"/>
        <v/>
      </c>
      <c r="FE34" s="89" t="str">
        <f t="shared" si="66"/>
        <v/>
      </c>
      <c r="FF34" s="89" t="str">
        <f t="shared" si="67"/>
        <v/>
      </c>
      <c r="FG34" s="89" t="str">
        <f t="shared" si="68"/>
        <v/>
      </c>
      <c r="FH34" s="89" t="str">
        <f t="shared" si="69"/>
        <v/>
      </c>
      <c r="FI34" s="89" t="str">
        <f t="shared" si="70"/>
        <v/>
      </c>
      <c r="FJ34" s="89" t="str">
        <f t="shared" si="71"/>
        <v/>
      </c>
      <c r="FK34" s="68"/>
      <c r="FL34" s="68"/>
      <c r="FM34" s="68"/>
      <c r="FN34" s="68"/>
      <c r="FO34" s="68"/>
      <c r="FP34" s="88" t="str">
        <f t="shared" si="24"/>
        <v/>
      </c>
      <c r="FQ34" s="72" t="str">
        <f t="shared" si="25"/>
        <v/>
      </c>
      <c r="FR34" s="72" t="str">
        <f t="shared" si="26"/>
        <v/>
      </c>
      <c r="FS34" s="72" t="str">
        <f t="shared" si="27"/>
        <v/>
      </c>
      <c r="FT34" s="72" t="str">
        <f t="shared" si="28"/>
        <v/>
      </c>
      <c r="FU34" s="72" t="str">
        <f t="shared" si="29"/>
        <v/>
      </c>
      <c r="FV34" s="72" t="str">
        <f t="shared" si="30"/>
        <v/>
      </c>
      <c r="FW34" s="72" t="str">
        <f t="shared" si="31"/>
        <v/>
      </c>
      <c r="FX34" s="72" t="str">
        <f t="shared" si="32"/>
        <v/>
      </c>
      <c r="FY34" s="72" t="str">
        <f t="shared" si="33"/>
        <v/>
      </c>
      <c r="FZ34" s="72" t="str">
        <f t="shared" si="34"/>
        <v/>
      </c>
      <c r="GA34" s="72" t="str">
        <f t="shared" si="35"/>
        <v/>
      </c>
      <c r="GB34" s="72" t="str">
        <f t="shared" si="36"/>
        <v/>
      </c>
      <c r="GC34" s="72" t="str">
        <f t="shared" si="37"/>
        <v/>
      </c>
      <c r="GD34" s="72" t="str">
        <f t="shared" si="38"/>
        <v/>
      </c>
      <c r="GE34" s="72" t="str">
        <f t="shared" si="39"/>
        <v/>
      </c>
      <c r="GF34" s="72" t="str">
        <f t="shared" si="40"/>
        <v/>
      </c>
      <c r="GG34" s="72" t="str">
        <f t="shared" si="41"/>
        <v/>
      </c>
      <c r="GH34" s="72" t="str">
        <f t="shared" si="42"/>
        <v/>
      </c>
      <c r="GI34" s="72" t="str">
        <f t="shared" si="43"/>
        <v/>
      </c>
      <c r="GJ34" s="113"/>
      <c r="GK34" s="113"/>
    </row>
    <row r="35" spans="1:193" ht="20.100000000000001" customHeight="1" thickBot="1" x14ac:dyDescent="0.25">
      <c r="A35" s="137">
        <v>20</v>
      </c>
      <c r="B35" s="287"/>
      <c r="C35" s="287"/>
      <c r="D35" s="3"/>
      <c r="E35" s="3"/>
      <c r="F35" s="4"/>
      <c r="G35" s="4"/>
      <c r="H35" s="5"/>
      <c r="I35" s="52" t="str">
        <f t="shared" si="44"/>
        <v/>
      </c>
      <c r="J35" s="4"/>
      <c r="K35" s="4"/>
      <c r="L35" s="4"/>
      <c r="M35" s="4"/>
      <c r="N35" s="5"/>
      <c r="O35" s="53" t="str">
        <f t="shared" si="45"/>
        <v/>
      </c>
      <c r="P35" s="5"/>
      <c r="R35" s="80"/>
      <c r="S35" s="80"/>
      <c r="T35" s="69"/>
      <c r="U35" s="63" t="str">
        <f t="shared" si="46"/>
        <v/>
      </c>
      <c r="V35" s="80"/>
      <c r="W35" s="80"/>
      <c r="X35" s="80"/>
      <c r="Y35" s="80"/>
      <c r="Z35" s="80"/>
      <c r="AA35" s="128"/>
      <c r="AM35" s="134"/>
      <c r="AN35" s="72"/>
      <c r="AO35" s="72"/>
      <c r="AP35" s="161"/>
      <c r="AQ35" s="161"/>
      <c r="AR35" s="72"/>
      <c r="AS35" s="72"/>
      <c r="AT35" s="108" t="str">
        <f t="shared" si="75"/>
        <v/>
      </c>
      <c r="AU35" s="108" t="str">
        <f>IF(AT35="","",_xlfn.CEILING.MATH((GG9/AT35)))</f>
        <v/>
      </c>
      <c r="AV35" s="136"/>
      <c r="AZ35" s="112"/>
      <c r="BA35" s="82" t="str">
        <f t="shared" si="72"/>
        <v/>
      </c>
      <c r="BB35" s="82" t="str">
        <f t="shared" si="73"/>
        <v/>
      </c>
      <c r="BE35" s="81" t="s">
        <v>150</v>
      </c>
      <c r="BF35" s="276" t="s">
        <v>218</v>
      </c>
      <c r="BG35" s="276"/>
      <c r="BH35" s="82" t="str">
        <f>IF(O$10="ne",0,IF(O7="ANO",SUM(BH16:BH34),""))</f>
        <v/>
      </c>
      <c r="BI35" s="69" t="s">
        <v>223</v>
      </c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159" t="str">
        <f>IF(BH35="","",SUM(BU16:BU34))</f>
        <v/>
      </c>
      <c r="CA35" s="86" t="str">
        <f t="shared" si="5"/>
        <v/>
      </c>
      <c r="CB35" s="82" t="str">
        <f t="shared" si="6"/>
        <v/>
      </c>
      <c r="CC35" s="82" t="str">
        <f t="shared" si="7"/>
        <v/>
      </c>
      <c r="CD35" s="82" t="str">
        <f t="shared" si="8"/>
        <v/>
      </c>
      <c r="CE35" s="82" t="str">
        <f t="shared" si="9"/>
        <v/>
      </c>
      <c r="CF35" s="86" t="str">
        <f t="shared" si="10"/>
        <v/>
      </c>
      <c r="CG35" s="87"/>
      <c r="CH35" s="86" t="str">
        <f t="shared" si="11"/>
        <v/>
      </c>
      <c r="CI35" s="86" t="str">
        <f t="shared" si="12"/>
        <v/>
      </c>
      <c r="CJ35" s="64"/>
      <c r="CK35" s="64"/>
      <c r="CL35" s="64"/>
      <c r="CM35" s="64"/>
      <c r="CN35" s="72" t="str">
        <f t="shared" si="13"/>
        <v/>
      </c>
      <c r="CO35" s="72" t="str">
        <f t="shared" si="14"/>
        <v/>
      </c>
      <c r="CP35" s="72" t="str">
        <f t="shared" si="15"/>
        <v/>
      </c>
      <c r="CQ35" s="72" t="str">
        <f t="shared" si="16"/>
        <v/>
      </c>
      <c r="CR35" s="72" t="str">
        <f t="shared" si="17"/>
        <v/>
      </c>
      <c r="CS35" s="72" t="str">
        <f t="shared" si="76"/>
        <v/>
      </c>
      <c r="CT35" s="72" t="str">
        <f t="shared" si="76"/>
        <v/>
      </c>
      <c r="CU35" s="72" t="str">
        <f t="shared" si="76"/>
        <v/>
      </c>
      <c r="CV35" s="72" t="str">
        <f t="shared" si="76"/>
        <v/>
      </c>
      <c r="CW35" s="72" t="str">
        <f t="shared" si="76"/>
        <v/>
      </c>
      <c r="CX35" s="72" t="str">
        <f t="shared" si="76"/>
        <v/>
      </c>
      <c r="CY35" s="72" t="str">
        <f t="shared" si="76"/>
        <v/>
      </c>
      <c r="CZ35" s="72" t="str">
        <f t="shared" si="76"/>
        <v/>
      </c>
      <c r="DA35" s="72" t="str">
        <f t="shared" si="76"/>
        <v/>
      </c>
      <c r="DB35" s="72" t="str">
        <f t="shared" si="76"/>
        <v/>
      </c>
      <c r="DC35" s="72" t="str">
        <f t="shared" si="77"/>
        <v/>
      </c>
      <c r="DD35" s="72" t="str">
        <f t="shared" si="77"/>
        <v/>
      </c>
      <c r="DE35" s="72" t="str">
        <f t="shared" si="77"/>
        <v/>
      </c>
      <c r="DF35" s="72" t="str">
        <f t="shared" si="77"/>
        <v/>
      </c>
      <c r="DG35" s="72" t="str">
        <f t="shared" si="77"/>
        <v/>
      </c>
      <c r="DH35" s="72" t="str">
        <f t="shared" si="77"/>
        <v/>
      </c>
      <c r="DI35" s="72" t="str">
        <f t="shared" si="77"/>
        <v/>
      </c>
      <c r="DJ35" s="72" t="str">
        <f t="shared" si="77"/>
        <v/>
      </c>
      <c r="DK35" s="72" t="str">
        <f t="shared" si="77"/>
        <v/>
      </c>
      <c r="DL35" s="64"/>
      <c r="DM35" s="64"/>
      <c r="DN35" s="64"/>
      <c r="DO35" s="72" t="str">
        <f t="shared" si="20"/>
        <v/>
      </c>
      <c r="DP35" s="72" t="str">
        <f t="shared" si="49"/>
        <v/>
      </c>
      <c r="DQ35" s="72" t="str">
        <f t="shared" si="50"/>
        <v/>
      </c>
      <c r="DR35" s="72" t="str">
        <f t="shared" si="50"/>
        <v/>
      </c>
      <c r="DS35" s="72" t="str">
        <f t="shared" si="50"/>
        <v/>
      </c>
      <c r="DT35" s="72" t="str">
        <f t="shared" si="50"/>
        <v/>
      </c>
      <c r="DU35" s="72" t="str">
        <f t="shared" si="50"/>
        <v/>
      </c>
      <c r="DV35" s="72" t="str">
        <f t="shared" si="50"/>
        <v/>
      </c>
      <c r="DW35" s="72" t="str">
        <f t="shared" si="50"/>
        <v/>
      </c>
      <c r="DX35" s="72" t="str">
        <f t="shared" si="50"/>
        <v/>
      </c>
      <c r="DY35" s="72" t="str">
        <f t="shared" si="50"/>
        <v/>
      </c>
      <c r="DZ35" s="72" t="str">
        <f t="shared" si="50"/>
        <v/>
      </c>
      <c r="EA35" s="72" t="str">
        <f t="shared" si="50"/>
        <v/>
      </c>
      <c r="EB35" s="72" t="str">
        <f t="shared" si="50"/>
        <v/>
      </c>
      <c r="EC35" s="72" t="str">
        <f t="shared" ref="EC35:EI50" si="78">IF($DP35=EC$15,$DO35,"")</f>
        <v/>
      </c>
      <c r="ED35" s="72" t="str">
        <f t="shared" si="78"/>
        <v/>
      </c>
      <c r="EE35" s="72" t="str">
        <f t="shared" si="78"/>
        <v/>
      </c>
      <c r="EF35" s="72" t="str">
        <f t="shared" si="78"/>
        <v/>
      </c>
      <c r="EG35" s="72" t="str">
        <f t="shared" si="78"/>
        <v/>
      </c>
      <c r="EH35" s="72" t="str">
        <f t="shared" si="78"/>
        <v/>
      </c>
      <c r="EI35" s="72" t="str">
        <f t="shared" si="78"/>
        <v/>
      </c>
      <c r="EJ35" s="68"/>
      <c r="EK35" s="68"/>
      <c r="EL35" s="68"/>
      <c r="EM35" s="68"/>
      <c r="EN35" s="88" t="str">
        <f t="shared" si="22"/>
        <v/>
      </c>
      <c r="EO35" s="88" t="str">
        <f t="shared" si="51"/>
        <v/>
      </c>
      <c r="EP35" s="88">
        <f t="shared" si="23"/>
        <v>0</v>
      </c>
      <c r="EQ35" s="89" t="str">
        <f t="shared" si="52"/>
        <v/>
      </c>
      <c r="ER35" s="89" t="str">
        <f t="shared" si="53"/>
        <v/>
      </c>
      <c r="ES35" s="89" t="str">
        <f t="shared" si="54"/>
        <v/>
      </c>
      <c r="ET35" s="89" t="str">
        <f t="shared" si="55"/>
        <v/>
      </c>
      <c r="EU35" s="89" t="str">
        <f t="shared" si="56"/>
        <v/>
      </c>
      <c r="EV35" s="89" t="str">
        <f t="shared" si="57"/>
        <v/>
      </c>
      <c r="EW35" s="89" t="str">
        <f t="shared" si="58"/>
        <v/>
      </c>
      <c r="EX35" s="89" t="str">
        <f t="shared" si="59"/>
        <v/>
      </c>
      <c r="EY35" s="89" t="str">
        <f t="shared" si="60"/>
        <v/>
      </c>
      <c r="EZ35" s="89" t="str">
        <f t="shared" si="61"/>
        <v/>
      </c>
      <c r="FA35" s="89" t="str">
        <f t="shared" si="62"/>
        <v/>
      </c>
      <c r="FB35" s="89" t="str">
        <f t="shared" si="63"/>
        <v/>
      </c>
      <c r="FC35" s="89" t="str">
        <f t="shared" si="64"/>
        <v/>
      </c>
      <c r="FD35" s="89" t="str">
        <f t="shared" si="65"/>
        <v/>
      </c>
      <c r="FE35" s="89" t="str">
        <f t="shared" si="66"/>
        <v/>
      </c>
      <c r="FF35" s="89" t="str">
        <f t="shared" si="67"/>
        <v/>
      </c>
      <c r="FG35" s="89" t="str">
        <f t="shared" si="68"/>
        <v/>
      </c>
      <c r="FH35" s="89" t="str">
        <f t="shared" si="69"/>
        <v/>
      </c>
      <c r="FI35" s="89" t="str">
        <f t="shared" si="70"/>
        <v/>
      </c>
      <c r="FJ35" s="89" t="str">
        <f t="shared" si="71"/>
        <v/>
      </c>
      <c r="FK35" s="68"/>
      <c r="FL35" s="68"/>
      <c r="FM35" s="68"/>
      <c r="FN35" s="68"/>
      <c r="FO35" s="68"/>
      <c r="FP35" s="88" t="str">
        <f t="shared" si="24"/>
        <v/>
      </c>
      <c r="FQ35" s="72" t="str">
        <f t="shared" si="25"/>
        <v/>
      </c>
      <c r="FR35" s="72" t="str">
        <f t="shared" si="26"/>
        <v/>
      </c>
      <c r="FS35" s="72" t="str">
        <f t="shared" si="27"/>
        <v/>
      </c>
      <c r="FT35" s="72" t="str">
        <f t="shared" si="28"/>
        <v/>
      </c>
      <c r="FU35" s="72" t="str">
        <f t="shared" si="29"/>
        <v/>
      </c>
      <c r="FV35" s="72" t="str">
        <f t="shared" si="30"/>
        <v/>
      </c>
      <c r="FW35" s="72" t="str">
        <f t="shared" si="31"/>
        <v/>
      </c>
      <c r="FX35" s="72" t="str">
        <f t="shared" si="32"/>
        <v/>
      </c>
      <c r="FY35" s="72" t="str">
        <f t="shared" si="33"/>
        <v/>
      </c>
      <c r="FZ35" s="72" t="str">
        <f t="shared" si="34"/>
        <v/>
      </c>
      <c r="GA35" s="72" t="str">
        <f t="shared" si="35"/>
        <v/>
      </c>
      <c r="GB35" s="72" t="str">
        <f t="shared" si="36"/>
        <v/>
      </c>
      <c r="GC35" s="72" t="str">
        <f t="shared" si="37"/>
        <v/>
      </c>
      <c r="GD35" s="72" t="str">
        <f t="shared" si="38"/>
        <v/>
      </c>
      <c r="GE35" s="72" t="str">
        <f t="shared" si="39"/>
        <v/>
      </c>
      <c r="GF35" s="72" t="str">
        <f t="shared" si="40"/>
        <v/>
      </c>
      <c r="GG35" s="72" t="str">
        <f t="shared" si="41"/>
        <v/>
      </c>
      <c r="GH35" s="72" t="str">
        <f t="shared" si="42"/>
        <v/>
      </c>
      <c r="GI35" s="72" t="str">
        <f t="shared" si="43"/>
        <v/>
      </c>
      <c r="GJ35" s="113"/>
      <c r="GK35" s="113"/>
    </row>
    <row r="36" spans="1:193" ht="20.100000000000001" customHeight="1" thickBot="1" x14ac:dyDescent="0.25">
      <c r="A36" s="137">
        <v>21</v>
      </c>
      <c r="B36" s="287"/>
      <c r="C36" s="287"/>
      <c r="D36" s="3"/>
      <c r="E36" s="3"/>
      <c r="F36" s="4"/>
      <c r="G36" s="4"/>
      <c r="H36" s="5"/>
      <c r="I36" s="52" t="str">
        <f t="shared" si="44"/>
        <v/>
      </c>
      <c r="J36" s="4"/>
      <c r="K36" s="4"/>
      <c r="L36" s="4"/>
      <c r="M36" s="4"/>
      <c r="N36" s="5"/>
      <c r="O36" s="53" t="str">
        <f t="shared" si="45"/>
        <v/>
      </c>
      <c r="P36" s="5"/>
      <c r="R36" s="80"/>
      <c r="S36" s="80"/>
      <c r="T36" s="69"/>
      <c r="U36" s="63" t="str">
        <f t="shared" si="46"/>
        <v/>
      </c>
      <c r="V36" s="80"/>
      <c r="W36" s="80"/>
      <c r="X36" s="80"/>
      <c r="Y36" s="80"/>
      <c r="Z36" s="80"/>
      <c r="AA36" s="128"/>
      <c r="AM36" s="134"/>
      <c r="AN36" s="72"/>
      <c r="AO36" s="72"/>
      <c r="AP36" s="161"/>
      <c r="AQ36" s="161"/>
      <c r="AR36" s="72"/>
      <c r="AS36" s="72"/>
      <c r="AT36" s="108" t="str">
        <f t="shared" si="75"/>
        <v/>
      </c>
      <c r="AU36" s="108" t="str">
        <f>IF(AT36="","",_xlfn.CEILING.MATH((GH9/AT36)))</f>
        <v/>
      </c>
      <c r="AV36" s="136"/>
      <c r="AZ36" s="112"/>
      <c r="BA36" s="82" t="str">
        <f t="shared" si="72"/>
        <v/>
      </c>
      <c r="BB36" s="82" t="str">
        <f t="shared" si="73"/>
        <v/>
      </c>
      <c r="BU36" s="160">
        <f>SUM(BU16:BU35)</f>
        <v>788.81</v>
      </c>
      <c r="CA36" s="86" t="str">
        <f t="shared" si="5"/>
        <v/>
      </c>
      <c r="CB36" s="82" t="str">
        <f t="shared" si="6"/>
        <v/>
      </c>
      <c r="CC36" s="82" t="str">
        <f t="shared" si="7"/>
        <v/>
      </c>
      <c r="CD36" s="82" t="str">
        <f t="shared" si="8"/>
        <v/>
      </c>
      <c r="CE36" s="82" t="str">
        <f t="shared" si="9"/>
        <v/>
      </c>
      <c r="CF36" s="86" t="str">
        <f t="shared" si="10"/>
        <v/>
      </c>
      <c r="CG36" s="87"/>
      <c r="CH36" s="86" t="str">
        <f t="shared" si="11"/>
        <v/>
      </c>
      <c r="CI36" s="86" t="str">
        <f t="shared" si="12"/>
        <v/>
      </c>
      <c r="CJ36" s="64"/>
      <c r="CK36" s="64"/>
      <c r="CL36" s="64"/>
      <c r="CM36" s="64"/>
      <c r="CN36" s="72" t="str">
        <f t="shared" si="13"/>
        <v/>
      </c>
      <c r="CO36" s="72" t="str">
        <f t="shared" si="14"/>
        <v/>
      </c>
      <c r="CP36" s="72" t="str">
        <f t="shared" si="15"/>
        <v/>
      </c>
      <c r="CQ36" s="72" t="str">
        <f t="shared" si="16"/>
        <v/>
      </c>
      <c r="CR36" s="72" t="str">
        <f t="shared" si="17"/>
        <v/>
      </c>
      <c r="CS36" s="72" t="str">
        <f t="shared" ref="CS36:DB45" si="79">IF($CR36="","",IF($CR36=CS$15,(($D36*$J36)+($D36*$K36)+($E36*$L36)+($E36*$M36))/1000*$F36,""))</f>
        <v/>
      </c>
      <c r="CT36" s="72" t="str">
        <f t="shared" si="79"/>
        <v/>
      </c>
      <c r="CU36" s="72" t="str">
        <f t="shared" si="79"/>
        <v/>
      </c>
      <c r="CV36" s="72" t="str">
        <f t="shared" si="79"/>
        <v/>
      </c>
      <c r="CW36" s="72" t="str">
        <f t="shared" si="79"/>
        <v/>
      </c>
      <c r="CX36" s="72" t="str">
        <f t="shared" si="79"/>
        <v/>
      </c>
      <c r="CY36" s="72" t="str">
        <f t="shared" si="79"/>
        <v/>
      </c>
      <c r="CZ36" s="72" t="str">
        <f t="shared" si="79"/>
        <v/>
      </c>
      <c r="DA36" s="72" t="str">
        <f t="shared" si="79"/>
        <v/>
      </c>
      <c r="DB36" s="72" t="str">
        <f t="shared" si="79"/>
        <v/>
      </c>
      <c r="DC36" s="72" t="str">
        <f t="shared" ref="DC36:DK45" si="80">IF($CR36="","",IF($CR36=DC$15,(($D36*$J36)+($D36*$K36)+($E36*$L36)+($E36*$M36))/1000*$F36,""))</f>
        <v/>
      </c>
      <c r="DD36" s="72" t="str">
        <f t="shared" si="80"/>
        <v/>
      </c>
      <c r="DE36" s="72" t="str">
        <f t="shared" si="80"/>
        <v/>
      </c>
      <c r="DF36" s="72" t="str">
        <f t="shared" si="80"/>
        <v/>
      </c>
      <c r="DG36" s="72" t="str">
        <f t="shared" si="80"/>
        <v/>
      </c>
      <c r="DH36" s="72" t="str">
        <f t="shared" si="80"/>
        <v/>
      </c>
      <c r="DI36" s="72" t="str">
        <f t="shared" si="80"/>
        <v/>
      </c>
      <c r="DJ36" s="72" t="str">
        <f t="shared" si="80"/>
        <v/>
      </c>
      <c r="DK36" s="72" t="str">
        <f t="shared" si="80"/>
        <v/>
      </c>
      <c r="DL36" s="64"/>
      <c r="DM36" s="64"/>
      <c r="DN36" s="64"/>
      <c r="DO36" s="72" t="str">
        <f t="shared" si="20"/>
        <v/>
      </c>
      <c r="DP36" s="72" t="str">
        <f t="shared" si="49"/>
        <v/>
      </c>
      <c r="DQ36" s="72" t="str">
        <f t="shared" ref="DQ36:EF51" si="81">IF($DP36=DQ$15,$DO36,"")</f>
        <v/>
      </c>
      <c r="DR36" s="72" t="str">
        <f t="shared" si="81"/>
        <v/>
      </c>
      <c r="DS36" s="72" t="str">
        <f t="shared" si="81"/>
        <v/>
      </c>
      <c r="DT36" s="72" t="str">
        <f t="shared" si="81"/>
        <v/>
      </c>
      <c r="DU36" s="72" t="str">
        <f t="shared" si="81"/>
        <v/>
      </c>
      <c r="DV36" s="72" t="str">
        <f t="shared" si="81"/>
        <v/>
      </c>
      <c r="DW36" s="72" t="str">
        <f t="shared" si="81"/>
        <v/>
      </c>
      <c r="DX36" s="72" t="str">
        <f t="shared" si="81"/>
        <v/>
      </c>
      <c r="DY36" s="72" t="str">
        <f t="shared" si="81"/>
        <v/>
      </c>
      <c r="DZ36" s="72" t="str">
        <f t="shared" si="81"/>
        <v/>
      </c>
      <c r="EA36" s="72" t="str">
        <f t="shared" si="81"/>
        <v/>
      </c>
      <c r="EB36" s="72" t="str">
        <f t="shared" si="81"/>
        <v/>
      </c>
      <c r="EC36" s="72" t="str">
        <f t="shared" si="81"/>
        <v/>
      </c>
      <c r="ED36" s="72" t="str">
        <f t="shared" si="81"/>
        <v/>
      </c>
      <c r="EE36" s="72" t="str">
        <f t="shared" si="81"/>
        <v/>
      </c>
      <c r="EF36" s="72" t="str">
        <f t="shared" si="81"/>
        <v/>
      </c>
      <c r="EG36" s="72" t="str">
        <f t="shared" si="78"/>
        <v/>
      </c>
      <c r="EH36" s="72" t="str">
        <f t="shared" si="78"/>
        <v/>
      </c>
      <c r="EI36" s="72" t="str">
        <f t="shared" si="78"/>
        <v/>
      </c>
      <c r="EJ36" s="68"/>
      <c r="EK36" s="68"/>
      <c r="EL36" s="68"/>
      <c r="EM36" s="68"/>
      <c r="EN36" s="88" t="str">
        <f t="shared" si="22"/>
        <v/>
      </c>
      <c r="EO36" s="88" t="str">
        <f t="shared" si="51"/>
        <v/>
      </c>
      <c r="EP36" s="88">
        <f t="shared" si="23"/>
        <v>0</v>
      </c>
      <c r="EQ36" s="89" t="str">
        <f t="shared" si="52"/>
        <v/>
      </c>
      <c r="ER36" s="89" t="str">
        <f t="shared" si="53"/>
        <v/>
      </c>
      <c r="ES36" s="89" t="str">
        <f t="shared" si="54"/>
        <v/>
      </c>
      <c r="ET36" s="89" t="str">
        <f t="shared" si="55"/>
        <v/>
      </c>
      <c r="EU36" s="89" t="str">
        <f t="shared" si="56"/>
        <v/>
      </c>
      <c r="EV36" s="89" t="str">
        <f t="shared" si="57"/>
        <v/>
      </c>
      <c r="EW36" s="89" t="str">
        <f t="shared" si="58"/>
        <v/>
      </c>
      <c r="EX36" s="89" t="str">
        <f t="shared" si="59"/>
        <v/>
      </c>
      <c r="EY36" s="89" t="str">
        <f t="shared" si="60"/>
        <v/>
      </c>
      <c r="EZ36" s="89" t="str">
        <f t="shared" si="61"/>
        <v/>
      </c>
      <c r="FA36" s="89" t="str">
        <f t="shared" si="62"/>
        <v/>
      </c>
      <c r="FB36" s="89" t="str">
        <f t="shared" si="63"/>
        <v/>
      </c>
      <c r="FC36" s="89" t="str">
        <f t="shared" si="64"/>
        <v/>
      </c>
      <c r="FD36" s="89" t="str">
        <f t="shared" si="65"/>
        <v/>
      </c>
      <c r="FE36" s="89" t="str">
        <f t="shared" si="66"/>
        <v/>
      </c>
      <c r="FF36" s="89" t="str">
        <f t="shared" si="67"/>
        <v/>
      </c>
      <c r="FG36" s="89" t="str">
        <f t="shared" si="68"/>
        <v/>
      </c>
      <c r="FH36" s="89" t="str">
        <f t="shared" si="69"/>
        <v/>
      </c>
      <c r="FI36" s="89" t="str">
        <f t="shared" si="70"/>
        <v/>
      </c>
      <c r="FJ36" s="89" t="str">
        <f t="shared" si="71"/>
        <v/>
      </c>
      <c r="FK36" s="68"/>
      <c r="FL36" s="68"/>
      <c r="FM36" s="68"/>
      <c r="FN36" s="68"/>
      <c r="FO36" s="68"/>
      <c r="FP36" s="88" t="str">
        <f t="shared" si="24"/>
        <v/>
      </c>
      <c r="FQ36" s="72" t="str">
        <f t="shared" si="25"/>
        <v/>
      </c>
      <c r="FR36" s="72" t="str">
        <f t="shared" si="26"/>
        <v/>
      </c>
      <c r="FS36" s="72" t="str">
        <f t="shared" si="27"/>
        <v/>
      </c>
      <c r="FT36" s="72" t="str">
        <f t="shared" si="28"/>
        <v/>
      </c>
      <c r="FU36" s="72" t="str">
        <f t="shared" si="29"/>
        <v/>
      </c>
      <c r="FV36" s="72" t="str">
        <f t="shared" si="30"/>
        <v/>
      </c>
      <c r="FW36" s="72" t="str">
        <f t="shared" si="31"/>
        <v/>
      </c>
      <c r="FX36" s="72" t="str">
        <f t="shared" si="32"/>
        <v/>
      </c>
      <c r="FY36" s="72" t="str">
        <f t="shared" si="33"/>
        <v/>
      </c>
      <c r="FZ36" s="72" t="str">
        <f t="shared" si="34"/>
        <v/>
      </c>
      <c r="GA36" s="72" t="str">
        <f t="shared" si="35"/>
        <v/>
      </c>
      <c r="GB36" s="72" t="str">
        <f t="shared" si="36"/>
        <v/>
      </c>
      <c r="GC36" s="72" t="str">
        <f t="shared" si="37"/>
        <v/>
      </c>
      <c r="GD36" s="72" t="str">
        <f t="shared" si="38"/>
        <v/>
      </c>
      <c r="GE36" s="72" t="str">
        <f t="shared" si="39"/>
        <v/>
      </c>
      <c r="GF36" s="72" t="str">
        <f t="shared" si="40"/>
        <v/>
      </c>
      <c r="GG36" s="72" t="str">
        <f t="shared" si="41"/>
        <v/>
      </c>
      <c r="GH36" s="72" t="str">
        <f t="shared" si="42"/>
        <v/>
      </c>
      <c r="GI36" s="72" t="str">
        <f t="shared" si="43"/>
        <v/>
      </c>
      <c r="GJ36" s="113"/>
      <c r="GK36" s="113"/>
    </row>
    <row r="37" spans="1:193" ht="20.100000000000001" customHeight="1" thickBot="1" x14ac:dyDescent="0.25">
      <c r="A37" s="137">
        <v>22</v>
      </c>
      <c r="B37" s="287"/>
      <c r="C37" s="287"/>
      <c r="D37" s="3"/>
      <c r="E37" s="3"/>
      <c r="F37" s="4"/>
      <c r="G37" s="4"/>
      <c r="H37" s="5"/>
      <c r="I37" s="52" t="str">
        <f t="shared" si="44"/>
        <v/>
      </c>
      <c r="J37" s="4"/>
      <c r="K37" s="4"/>
      <c r="L37" s="4"/>
      <c r="M37" s="4"/>
      <c r="N37" s="5"/>
      <c r="O37" s="53" t="str">
        <f t="shared" si="45"/>
        <v/>
      </c>
      <c r="P37" s="5"/>
      <c r="R37" s="80"/>
      <c r="S37" s="80"/>
      <c r="T37" s="69"/>
      <c r="U37" s="63" t="str">
        <f t="shared" si="46"/>
        <v/>
      </c>
      <c r="V37" s="80"/>
      <c r="W37" s="80"/>
      <c r="X37" s="80"/>
      <c r="Y37" s="80"/>
      <c r="Z37" s="80"/>
      <c r="AA37" s="128"/>
      <c r="AM37" s="134"/>
      <c r="AN37" s="72"/>
      <c r="AO37" s="72"/>
      <c r="AP37" s="161"/>
      <c r="AQ37" s="161"/>
      <c r="AR37" s="72"/>
      <c r="AS37" s="72"/>
      <c r="AT37" s="108" t="str">
        <f t="shared" si="75"/>
        <v/>
      </c>
      <c r="AU37" s="108" t="str">
        <f>IF(AT37="","",_xlfn.CEILING.MATH((GI9/AT37)))</f>
        <v/>
      </c>
      <c r="AV37" s="136"/>
      <c r="AZ37" s="112"/>
      <c r="BA37" s="82" t="str">
        <f t="shared" si="72"/>
        <v/>
      </c>
      <c r="BB37" s="82" t="str">
        <f t="shared" si="73"/>
        <v/>
      </c>
      <c r="CA37" s="86" t="str">
        <f t="shared" si="5"/>
        <v/>
      </c>
      <c r="CB37" s="82" t="str">
        <f t="shared" si="6"/>
        <v/>
      </c>
      <c r="CC37" s="82" t="str">
        <f t="shared" si="7"/>
        <v/>
      </c>
      <c r="CD37" s="82" t="str">
        <f t="shared" si="8"/>
        <v/>
      </c>
      <c r="CE37" s="82" t="str">
        <f t="shared" si="9"/>
        <v/>
      </c>
      <c r="CF37" s="86" t="str">
        <f t="shared" si="10"/>
        <v/>
      </c>
      <c r="CG37" s="87"/>
      <c r="CH37" s="86" t="str">
        <f t="shared" si="11"/>
        <v/>
      </c>
      <c r="CI37" s="86" t="str">
        <f t="shared" si="12"/>
        <v/>
      </c>
      <c r="CJ37" s="64"/>
      <c r="CK37" s="64"/>
      <c r="CL37" s="64"/>
      <c r="CM37" s="64"/>
      <c r="CN37" s="72" t="str">
        <f t="shared" si="13"/>
        <v/>
      </c>
      <c r="CO37" s="72" t="str">
        <f t="shared" si="14"/>
        <v/>
      </c>
      <c r="CP37" s="72" t="str">
        <f t="shared" si="15"/>
        <v/>
      </c>
      <c r="CQ37" s="72" t="str">
        <f t="shared" si="16"/>
        <v/>
      </c>
      <c r="CR37" s="72" t="str">
        <f t="shared" si="17"/>
        <v/>
      </c>
      <c r="CS37" s="72" t="str">
        <f t="shared" si="79"/>
        <v/>
      </c>
      <c r="CT37" s="72" t="str">
        <f t="shared" si="79"/>
        <v/>
      </c>
      <c r="CU37" s="72" t="str">
        <f t="shared" si="79"/>
        <v/>
      </c>
      <c r="CV37" s="72" t="str">
        <f t="shared" si="79"/>
        <v/>
      </c>
      <c r="CW37" s="72" t="str">
        <f t="shared" si="79"/>
        <v/>
      </c>
      <c r="CX37" s="72" t="str">
        <f t="shared" si="79"/>
        <v/>
      </c>
      <c r="CY37" s="72" t="str">
        <f t="shared" si="79"/>
        <v/>
      </c>
      <c r="CZ37" s="72" t="str">
        <f t="shared" si="79"/>
        <v/>
      </c>
      <c r="DA37" s="72" t="str">
        <f t="shared" si="79"/>
        <v/>
      </c>
      <c r="DB37" s="72" t="str">
        <f t="shared" si="79"/>
        <v/>
      </c>
      <c r="DC37" s="72" t="str">
        <f t="shared" si="80"/>
        <v/>
      </c>
      <c r="DD37" s="72" t="str">
        <f t="shared" si="80"/>
        <v/>
      </c>
      <c r="DE37" s="72" t="str">
        <f t="shared" si="80"/>
        <v/>
      </c>
      <c r="DF37" s="72" t="str">
        <f t="shared" si="80"/>
        <v/>
      </c>
      <c r="DG37" s="72" t="str">
        <f t="shared" si="80"/>
        <v/>
      </c>
      <c r="DH37" s="72" t="str">
        <f t="shared" si="80"/>
        <v/>
      </c>
      <c r="DI37" s="72" t="str">
        <f t="shared" si="80"/>
        <v/>
      </c>
      <c r="DJ37" s="72" t="str">
        <f t="shared" si="80"/>
        <v/>
      </c>
      <c r="DK37" s="72" t="str">
        <f t="shared" si="80"/>
        <v/>
      </c>
      <c r="DL37" s="64"/>
      <c r="DM37" s="64"/>
      <c r="DN37" s="64"/>
      <c r="DO37" s="72" t="str">
        <f t="shared" si="20"/>
        <v/>
      </c>
      <c r="DP37" s="72" t="str">
        <f t="shared" si="49"/>
        <v/>
      </c>
      <c r="DQ37" s="72" t="str">
        <f t="shared" si="81"/>
        <v/>
      </c>
      <c r="DR37" s="72" t="str">
        <f t="shared" si="81"/>
        <v/>
      </c>
      <c r="DS37" s="72" t="str">
        <f t="shared" si="81"/>
        <v/>
      </c>
      <c r="DT37" s="72" t="str">
        <f t="shared" si="81"/>
        <v/>
      </c>
      <c r="DU37" s="72" t="str">
        <f t="shared" si="81"/>
        <v/>
      </c>
      <c r="DV37" s="72" t="str">
        <f t="shared" si="81"/>
        <v/>
      </c>
      <c r="DW37" s="72" t="str">
        <f t="shared" si="81"/>
        <v/>
      </c>
      <c r="DX37" s="72" t="str">
        <f t="shared" si="81"/>
        <v/>
      </c>
      <c r="DY37" s="72" t="str">
        <f t="shared" si="81"/>
        <v/>
      </c>
      <c r="DZ37" s="72" t="str">
        <f t="shared" si="81"/>
        <v/>
      </c>
      <c r="EA37" s="72" t="str">
        <f t="shared" si="81"/>
        <v/>
      </c>
      <c r="EB37" s="72" t="str">
        <f t="shared" si="81"/>
        <v/>
      </c>
      <c r="EC37" s="72" t="str">
        <f t="shared" si="81"/>
        <v/>
      </c>
      <c r="ED37" s="72" t="str">
        <f t="shared" si="81"/>
        <v/>
      </c>
      <c r="EE37" s="72" t="str">
        <f t="shared" si="81"/>
        <v/>
      </c>
      <c r="EF37" s="72" t="str">
        <f t="shared" si="81"/>
        <v/>
      </c>
      <c r="EG37" s="72" t="str">
        <f t="shared" si="78"/>
        <v/>
      </c>
      <c r="EH37" s="72" t="str">
        <f t="shared" si="78"/>
        <v/>
      </c>
      <c r="EI37" s="72" t="str">
        <f t="shared" si="78"/>
        <v/>
      </c>
      <c r="EJ37" s="68"/>
      <c r="EK37" s="68"/>
      <c r="EL37" s="68"/>
      <c r="EM37" s="68"/>
      <c r="EN37" s="88" t="str">
        <f t="shared" si="22"/>
        <v/>
      </c>
      <c r="EO37" s="88" t="str">
        <f t="shared" si="51"/>
        <v/>
      </c>
      <c r="EP37" s="88">
        <f t="shared" si="23"/>
        <v>0</v>
      </c>
      <c r="EQ37" s="89" t="str">
        <f t="shared" si="52"/>
        <v/>
      </c>
      <c r="ER37" s="89" t="str">
        <f t="shared" si="53"/>
        <v/>
      </c>
      <c r="ES37" s="89" t="str">
        <f t="shared" si="54"/>
        <v/>
      </c>
      <c r="ET37" s="89" t="str">
        <f t="shared" si="55"/>
        <v/>
      </c>
      <c r="EU37" s="89" t="str">
        <f t="shared" si="56"/>
        <v/>
      </c>
      <c r="EV37" s="89" t="str">
        <f t="shared" si="57"/>
        <v/>
      </c>
      <c r="EW37" s="89" t="str">
        <f t="shared" si="58"/>
        <v/>
      </c>
      <c r="EX37" s="89" t="str">
        <f t="shared" si="59"/>
        <v/>
      </c>
      <c r="EY37" s="89" t="str">
        <f t="shared" si="60"/>
        <v/>
      </c>
      <c r="EZ37" s="89" t="str">
        <f t="shared" si="61"/>
        <v/>
      </c>
      <c r="FA37" s="89" t="str">
        <f t="shared" si="62"/>
        <v/>
      </c>
      <c r="FB37" s="89" t="str">
        <f t="shared" si="63"/>
        <v/>
      </c>
      <c r="FC37" s="89" t="str">
        <f t="shared" si="64"/>
        <v/>
      </c>
      <c r="FD37" s="89" t="str">
        <f t="shared" si="65"/>
        <v/>
      </c>
      <c r="FE37" s="89" t="str">
        <f t="shared" si="66"/>
        <v/>
      </c>
      <c r="FF37" s="89" t="str">
        <f t="shared" si="67"/>
        <v/>
      </c>
      <c r="FG37" s="89" t="str">
        <f t="shared" si="68"/>
        <v/>
      </c>
      <c r="FH37" s="89" t="str">
        <f t="shared" si="69"/>
        <v/>
      </c>
      <c r="FI37" s="89" t="str">
        <f t="shared" si="70"/>
        <v/>
      </c>
      <c r="FJ37" s="89" t="str">
        <f t="shared" si="71"/>
        <v/>
      </c>
      <c r="FK37" s="68"/>
      <c r="FL37" s="68"/>
      <c r="FM37" s="68"/>
      <c r="FN37" s="68"/>
      <c r="FO37" s="68"/>
      <c r="FP37" s="88" t="str">
        <f t="shared" si="24"/>
        <v/>
      </c>
      <c r="FQ37" s="72" t="str">
        <f t="shared" si="25"/>
        <v/>
      </c>
      <c r="FR37" s="72" t="str">
        <f t="shared" si="26"/>
        <v/>
      </c>
      <c r="FS37" s="72" t="str">
        <f t="shared" si="27"/>
        <v/>
      </c>
      <c r="FT37" s="72" t="str">
        <f t="shared" si="28"/>
        <v/>
      </c>
      <c r="FU37" s="72" t="str">
        <f t="shared" si="29"/>
        <v/>
      </c>
      <c r="FV37" s="72" t="str">
        <f t="shared" si="30"/>
        <v/>
      </c>
      <c r="FW37" s="72" t="str">
        <f t="shared" si="31"/>
        <v/>
      </c>
      <c r="FX37" s="72" t="str">
        <f t="shared" si="32"/>
        <v/>
      </c>
      <c r="FY37" s="72" t="str">
        <f t="shared" si="33"/>
        <v/>
      </c>
      <c r="FZ37" s="72" t="str">
        <f t="shared" si="34"/>
        <v/>
      </c>
      <c r="GA37" s="72" t="str">
        <f t="shared" si="35"/>
        <v/>
      </c>
      <c r="GB37" s="72" t="str">
        <f t="shared" si="36"/>
        <v/>
      </c>
      <c r="GC37" s="72" t="str">
        <f t="shared" si="37"/>
        <v/>
      </c>
      <c r="GD37" s="72" t="str">
        <f t="shared" si="38"/>
        <v/>
      </c>
      <c r="GE37" s="72" t="str">
        <f t="shared" si="39"/>
        <v/>
      </c>
      <c r="GF37" s="72" t="str">
        <f t="shared" si="40"/>
        <v/>
      </c>
      <c r="GG37" s="72" t="str">
        <f t="shared" si="41"/>
        <v/>
      </c>
      <c r="GH37" s="72" t="str">
        <f t="shared" si="42"/>
        <v/>
      </c>
      <c r="GI37" s="72" t="str">
        <f t="shared" si="43"/>
        <v/>
      </c>
      <c r="GJ37" s="113"/>
      <c r="GK37" s="113"/>
    </row>
    <row r="38" spans="1:193" ht="20.100000000000001" customHeight="1" thickBot="1" x14ac:dyDescent="0.25">
      <c r="A38" s="137">
        <v>23</v>
      </c>
      <c r="B38" s="287"/>
      <c r="C38" s="287"/>
      <c r="D38" s="3"/>
      <c r="E38" s="3"/>
      <c r="F38" s="4"/>
      <c r="G38" s="4"/>
      <c r="H38" s="5"/>
      <c r="I38" s="52" t="str">
        <f t="shared" si="44"/>
        <v/>
      </c>
      <c r="J38" s="4"/>
      <c r="K38" s="4"/>
      <c r="L38" s="4"/>
      <c r="M38" s="4"/>
      <c r="N38" s="5"/>
      <c r="O38" s="53" t="str">
        <f t="shared" si="45"/>
        <v/>
      </c>
      <c r="P38" s="5"/>
      <c r="R38" s="80"/>
      <c r="S38" s="80"/>
      <c r="T38" s="69"/>
      <c r="U38" s="63" t="str">
        <f t="shared" si="46"/>
        <v/>
      </c>
      <c r="V38" s="80"/>
      <c r="W38" s="80"/>
      <c r="X38" s="80"/>
      <c r="Y38" s="80"/>
      <c r="Z38" s="80"/>
      <c r="AA38" s="128"/>
      <c r="AM38" s="142"/>
      <c r="AN38" s="143"/>
      <c r="AO38" s="143"/>
      <c r="AP38" s="143"/>
      <c r="AQ38" s="143"/>
      <c r="AR38" s="143"/>
      <c r="AS38" s="143"/>
      <c r="AT38" s="143"/>
      <c r="AU38" s="143"/>
      <c r="AV38" s="144"/>
      <c r="AZ38" s="112"/>
      <c r="BB38" s="91">
        <f>SUM(BB19:BB37)</f>
        <v>0</v>
      </c>
      <c r="CA38" s="86" t="str">
        <f t="shared" si="5"/>
        <v/>
      </c>
      <c r="CB38" s="82" t="str">
        <f t="shared" si="6"/>
        <v/>
      </c>
      <c r="CC38" s="82" t="str">
        <f t="shared" si="7"/>
        <v/>
      </c>
      <c r="CD38" s="82" t="str">
        <f t="shared" si="8"/>
        <v/>
      </c>
      <c r="CE38" s="82" t="str">
        <f t="shared" si="9"/>
        <v/>
      </c>
      <c r="CF38" s="86" t="str">
        <f t="shared" si="10"/>
        <v/>
      </c>
      <c r="CG38" s="87"/>
      <c r="CH38" s="86" t="str">
        <f t="shared" si="11"/>
        <v/>
      </c>
      <c r="CI38" s="86" t="str">
        <f t="shared" si="12"/>
        <v/>
      </c>
      <c r="CJ38" s="64"/>
      <c r="CK38" s="64"/>
      <c r="CL38" s="64"/>
      <c r="CM38" s="64"/>
      <c r="CN38" s="72" t="str">
        <f t="shared" si="13"/>
        <v/>
      </c>
      <c r="CO38" s="72" t="str">
        <f t="shared" si="14"/>
        <v/>
      </c>
      <c r="CP38" s="72" t="str">
        <f t="shared" si="15"/>
        <v/>
      </c>
      <c r="CQ38" s="72" t="str">
        <f t="shared" si="16"/>
        <v/>
      </c>
      <c r="CR38" s="72" t="str">
        <f t="shared" si="17"/>
        <v/>
      </c>
      <c r="CS38" s="72" t="str">
        <f t="shared" si="79"/>
        <v/>
      </c>
      <c r="CT38" s="72" t="str">
        <f t="shared" si="79"/>
        <v/>
      </c>
      <c r="CU38" s="72" t="str">
        <f t="shared" si="79"/>
        <v/>
      </c>
      <c r="CV38" s="72" t="str">
        <f t="shared" si="79"/>
        <v/>
      </c>
      <c r="CW38" s="72" t="str">
        <f t="shared" si="79"/>
        <v/>
      </c>
      <c r="CX38" s="72" t="str">
        <f t="shared" si="79"/>
        <v/>
      </c>
      <c r="CY38" s="72" t="str">
        <f t="shared" si="79"/>
        <v/>
      </c>
      <c r="CZ38" s="72" t="str">
        <f t="shared" si="79"/>
        <v/>
      </c>
      <c r="DA38" s="72" t="str">
        <f t="shared" si="79"/>
        <v/>
      </c>
      <c r="DB38" s="72" t="str">
        <f t="shared" si="79"/>
        <v/>
      </c>
      <c r="DC38" s="72" t="str">
        <f t="shared" si="80"/>
        <v/>
      </c>
      <c r="DD38" s="72" t="str">
        <f t="shared" si="80"/>
        <v/>
      </c>
      <c r="DE38" s="72" t="str">
        <f t="shared" si="80"/>
        <v/>
      </c>
      <c r="DF38" s="72" t="str">
        <f t="shared" si="80"/>
        <v/>
      </c>
      <c r="DG38" s="72" t="str">
        <f t="shared" si="80"/>
        <v/>
      </c>
      <c r="DH38" s="72" t="str">
        <f t="shared" si="80"/>
        <v/>
      </c>
      <c r="DI38" s="72" t="str">
        <f t="shared" si="80"/>
        <v/>
      </c>
      <c r="DJ38" s="72" t="str">
        <f t="shared" si="80"/>
        <v/>
      </c>
      <c r="DK38" s="72" t="str">
        <f t="shared" si="80"/>
        <v/>
      </c>
      <c r="DL38" s="64"/>
      <c r="DM38" s="64"/>
      <c r="DN38" s="64"/>
      <c r="DO38" s="72" t="str">
        <f t="shared" si="20"/>
        <v/>
      </c>
      <c r="DP38" s="72" t="str">
        <f t="shared" si="49"/>
        <v/>
      </c>
      <c r="DQ38" s="72" t="str">
        <f t="shared" si="81"/>
        <v/>
      </c>
      <c r="DR38" s="72" t="str">
        <f t="shared" si="81"/>
        <v/>
      </c>
      <c r="DS38" s="72" t="str">
        <f t="shared" si="81"/>
        <v/>
      </c>
      <c r="DT38" s="72" t="str">
        <f t="shared" si="81"/>
        <v/>
      </c>
      <c r="DU38" s="72" t="str">
        <f t="shared" si="81"/>
        <v/>
      </c>
      <c r="DV38" s="72" t="str">
        <f t="shared" si="81"/>
        <v/>
      </c>
      <c r="DW38" s="72" t="str">
        <f t="shared" si="81"/>
        <v/>
      </c>
      <c r="DX38" s="72" t="str">
        <f t="shared" si="81"/>
        <v/>
      </c>
      <c r="DY38" s="72" t="str">
        <f t="shared" si="81"/>
        <v/>
      </c>
      <c r="DZ38" s="72" t="str">
        <f t="shared" si="81"/>
        <v/>
      </c>
      <c r="EA38" s="72" t="str">
        <f t="shared" si="81"/>
        <v/>
      </c>
      <c r="EB38" s="72" t="str">
        <f t="shared" si="81"/>
        <v/>
      </c>
      <c r="EC38" s="72" t="str">
        <f t="shared" si="81"/>
        <v/>
      </c>
      <c r="ED38" s="72" t="str">
        <f t="shared" si="81"/>
        <v/>
      </c>
      <c r="EE38" s="72" t="str">
        <f t="shared" si="81"/>
        <v/>
      </c>
      <c r="EF38" s="72" t="str">
        <f t="shared" si="81"/>
        <v/>
      </c>
      <c r="EG38" s="72" t="str">
        <f t="shared" si="78"/>
        <v/>
      </c>
      <c r="EH38" s="72" t="str">
        <f t="shared" si="78"/>
        <v/>
      </c>
      <c r="EI38" s="72" t="str">
        <f t="shared" si="78"/>
        <v/>
      </c>
      <c r="EJ38" s="68"/>
      <c r="EK38" s="68"/>
      <c r="EL38" s="68"/>
      <c r="EM38" s="68"/>
      <c r="EN38" s="88" t="str">
        <f t="shared" si="22"/>
        <v/>
      </c>
      <c r="EO38" s="88" t="str">
        <f t="shared" si="51"/>
        <v/>
      </c>
      <c r="EP38" s="88">
        <f t="shared" si="23"/>
        <v>0</v>
      </c>
      <c r="EQ38" s="89" t="str">
        <f t="shared" si="52"/>
        <v/>
      </c>
      <c r="ER38" s="89" t="str">
        <f t="shared" si="53"/>
        <v/>
      </c>
      <c r="ES38" s="89" t="str">
        <f t="shared" si="54"/>
        <v/>
      </c>
      <c r="ET38" s="89" t="str">
        <f t="shared" si="55"/>
        <v/>
      </c>
      <c r="EU38" s="89" t="str">
        <f t="shared" si="56"/>
        <v/>
      </c>
      <c r="EV38" s="89" t="str">
        <f t="shared" si="57"/>
        <v/>
      </c>
      <c r="EW38" s="89" t="str">
        <f t="shared" si="58"/>
        <v/>
      </c>
      <c r="EX38" s="89" t="str">
        <f t="shared" si="59"/>
        <v/>
      </c>
      <c r="EY38" s="89" t="str">
        <f t="shared" si="60"/>
        <v/>
      </c>
      <c r="EZ38" s="89" t="str">
        <f t="shared" si="61"/>
        <v/>
      </c>
      <c r="FA38" s="89" t="str">
        <f t="shared" si="62"/>
        <v/>
      </c>
      <c r="FB38" s="89" t="str">
        <f t="shared" si="63"/>
        <v/>
      </c>
      <c r="FC38" s="89" t="str">
        <f t="shared" si="64"/>
        <v/>
      </c>
      <c r="FD38" s="89" t="str">
        <f t="shared" si="65"/>
        <v/>
      </c>
      <c r="FE38" s="89" t="str">
        <f t="shared" si="66"/>
        <v/>
      </c>
      <c r="FF38" s="89" t="str">
        <f t="shared" si="67"/>
        <v/>
      </c>
      <c r="FG38" s="89" t="str">
        <f t="shared" si="68"/>
        <v/>
      </c>
      <c r="FH38" s="89" t="str">
        <f t="shared" si="69"/>
        <v/>
      </c>
      <c r="FI38" s="89" t="str">
        <f t="shared" si="70"/>
        <v/>
      </c>
      <c r="FJ38" s="89" t="str">
        <f t="shared" si="71"/>
        <v/>
      </c>
      <c r="FK38" s="68"/>
      <c r="FL38" s="68"/>
      <c r="FM38" s="68"/>
      <c r="FN38" s="68"/>
      <c r="FO38" s="68"/>
      <c r="FP38" s="88" t="str">
        <f t="shared" si="24"/>
        <v/>
      </c>
      <c r="FQ38" s="72" t="str">
        <f t="shared" si="25"/>
        <v/>
      </c>
      <c r="FR38" s="72" t="str">
        <f t="shared" si="26"/>
        <v/>
      </c>
      <c r="FS38" s="72" t="str">
        <f t="shared" si="27"/>
        <v/>
      </c>
      <c r="FT38" s="72" t="str">
        <f t="shared" si="28"/>
        <v/>
      </c>
      <c r="FU38" s="72" t="str">
        <f t="shared" si="29"/>
        <v/>
      </c>
      <c r="FV38" s="72" t="str">
        <f t="shared" si="30"/>
        <v/>
      </c>
      <c r="FW38" s="72" t="str">
        <f t="shared" si="31"/>
        <v/>
      </c>
      <c r="FX38" s="72" t="str">
        <f t="shared" si="32"/>
        <v/>
      </c>
      <c r="FY38" s="72" t="str">
        <f t="shared" si="33"/>
        <v/>
      </c>
      <c r="FZ38" s="72" t="str">
        <f t="shared" si="34"/>
        <v/>
      </c>
      <c r="GA38" s="72" t="str">
        <f t="shared" si="35"/>
        <v/>
      </c>
      <c r="GB38" s="72" t="str">
        <f t="shared" si="36"/>
        <v/>
      </c>
      <c r="GC38" s="72" t="str">
        <f t="shared" si="37"/>
        <v/>
      </c>
      <c r="GD38" s="72" t="str">
        <f t="shared" si="38"/>
        <v/>
      </c>
      <c r="GE38" s="72" t="str">
        <f t="shared" si="39"/>
        <v/>
      </c>
      <c r="GF38" s="72" t="str">
        <f t="shared" si="40"/>
        <v/>
      </c>
      <c r="GG38" s="72" t="str">
        <f t="shared" si="41"/>
        <v/>
      </c>
      <c r="GH38" s="72" t="str">
        <f t="shared" si="42"/>
        <v/>
      </c>
      <c r="GI38" s="72" t="str">
        <f t="shared" si="43"/>
        <v/>
      </c>
      <c r="GJ38" s="113"/>
      <c r="GK38" s="113"/>
    </row>
    <row r="39" spans="1:193" ht="20.100000000000001" customHeight="1" x14ac:dyDescent="0.25">
      <c r="A39" s="137">
        <v>24</v>
      </c>
      <c r="B39" s="287"/>
      <c r="C39" s="287"/>
      <c r="D39" s="3"/>
      <c r="E39" s="3"/>
      <c r="F39" s="4"/>
      <c r="G39" s="4"/>
      <c r="H39" s="5"/>
      <c r="I39" s="52" t="str">
        <f t="shared" si="44"/>
        <v/>
      </c>
      <c r="J39" s="4"/>
      <c r="K39" s="4"/>
      <c r="L39" s="4"/>
      <c r="M39" s="4"/>
      <c r="N39" s="5"/>
      <c r="O39" s="53" t="str">
        <f t="shared" si="45"/>
        <v/>
      </c>
      <c r="P39" s="5"/>
      <c r="R39" s="80"/>
      <c r="S39" s="80"/>
      <c r="T39" s="69"/>
      <c r="U39" s="63" t="str">
        <f t="shared" si="46"/>
        <v/>
      </c>
      <c r="V39" s="80"/>
      <c r="W39" s="80"/>
      <c r="X39" s="80"/>
      <c r="Y39" s="80"/>
      <c r="Z39" s="80"/>
      <c r="AA39" s="128"/>
      <c r="AM39" s="131"/>
      <c r="AN39" s="277" t="s">
        <v>128</v>
      </c>
      <c r="AO39" s="277"/>
      <c r="AP39" s="132"/>
      <c r="AQ39" s="132"/>
      <c r="AR39" s="132"/>
      <c r="AS39" s="132"/>
      <c r="AT39" s="132"/>
      <c r="AU39" s="132"/>
      <c r="AV39" s="133"/>
      <c r="AZ39" s="112"/>
      <c r="CA39" s="86" t="str">
        <f t="shared" si="5"/>
        <v/>
      </c>
      <c r="CB39" s="82" t="str">
        <f t="shared" si="6"/>
        <v/>
      </c>
      <c r="CC39" s="82" t="str">
        <f t="shared" si="7"/>
        <v/>
      </c>
      <c r="CD39" s="82" t="str">
        <f t="shared" si="8"/>
        <v/>
      </c>
      <c r="CE39" s="82" t="str">
        <f t="shared" si="9"/>
        <v/>
      </c>
      <c r="CF39" s="86" t="str">
        <f t="shared" si="10"/>
        <v/>
      </c>
      <c r="CG39" s="87"/>
      <c r="CH39" s="86" t="str">
        <f t="shared" si="11"/>
        <v/>
      </c>
      <c r="CI39" s="86" t="str">
        <f t="shared" si="12"/>
        <v/>
      </c>
      <c r="CJ39" s="64"/>
      <c r="CK39" s="64"/>
      <c r="CL39" s="64"/>
      <c r="CM39" s="64"/>
      <c r="CN39" s="72" t="str">
        <f t="shared" si="13"/>
        <v/>
      </c>
      <c r="CO39" s="72" t="str">
        <f t="shared" si="14"/>
        <v/>
      </c>
      <c r="CP39" s="72" t="str">
        <f t="shared" si="15"/>
        <v/>
      </c>
      <c r="CQ39" s="72" t="str">
        <f t="shared" si="16"/>
        <v/>
      </c>
      <c r="CR39" s="72" t="str">
        <f t="shared" si="17"/>
        <v/>
      </c>
      <c r="CS39" s="72" t="str">
        <f t="shared" si="79"/>
        <v/>
      </c>
      <c r="CT39" s="72" t="str">
        <f t="shared" si="79"/>
        <v/>
      </c>
      <c r="CU39" s="72" t="str">
        <f t="shared" si="79"/>
        <v/>
      </c>
      <c r="CV39" s="72" t="str">
        <f t="shared" si="79"/>
        <v/>
      </c>
      <c r="CW39" s="72" t="str">
        <f t="shared" si="79"/>
        <v/>
      </c>
      <c r="CX39" s="72" t="str">
        <f t="shared" si="79"/>
        <v/>
      </c>
      <c r="CY39" s="72" t="str">
        <f t="shared" si="79"/>
        <v/>
      </c>
      <c r="CZ39" s="72" t="str">
        <f t="shared" si="79"/>
        <v/>
      </c>
      <c r="DA39" s="72" t="str">
        <f t="shared" si="79"/>
        <v/>
      </c>
      <c r="DB39" s="72" t="str">
        <f t="shared" si="79"/>
        <v/>
      </c>
      <c r="DC39" s="72" t="str">
        <f t="shared" si="80"/>
        <v/>
      </c>
      <c r="DD39" s="72" t="str">
        <f t="shared" si="80"/>
        <v/>
      </c>
      <c r="DE39" s="72" t="str">
        <f t="shared" si="80"/>
        <v/>
      </c>
      <c r="DF39" s="72" t="str">
        <f t="shared" si="80"/>
        <v/>
      </c>
      <c r="DG39" s="72" t="str">
        <f t="shared" si="80"/>
        <v/>
      </c>
      <c r="DH39" s="72" t="str">
        <f t="shared" si="80"/>
        <v/>
      </c>
      <c r="DI39" s="72" t="str">
        <f t="shared" si="80"/>
        <v/>
      </c>
      <c r="DJ39" s="72" t="str">
        <f t="shared" si="80"/>
        <v/>
      </c>
      <c r="DK39" s="72" t="str">
        <f t="shared" si="80"/>
        <v/>
      </c>
      <c r="DL39" s="64"/>
      <c r="DM39" s="64"/>
      <c r="DN39" s="64"/>
      <c r="DO39" s="72" t="str">
        <f t="shared" si="20"/>
        <v/>
      </c>
      <c r="DP39" s="72" t="str">
        <f t="shared" si="49"/>
        <v/>
      </c>
      <c r="DQ39" s="72" t="str">
        <f t="shared" si="81"/>
        <v/>
      </c>
      <c r="DR39" s="72" t="str">
        <f t="shared" si="81"/>
        <v/>
      </c>
      <c r="DS39" s="72" t="str">
        <f t="shared" si="81"/>
        <v/>
      </c>
      <c r="DT39" s="72" t="str">
        <f t="shared" si="81"/>
        <v/>
      </c>
      <c r="DU39" s="72" t="str">
        <f t="shared" si="81"/>
        <v/>
      </c>
      <c r="DV39" s="72" t="str">
        <f t="shared" si="81"/>
        <v/>
      </c>
      <c r="DW39" s="72" t="str">
        <f t="shared" si="81"/>
        <v/>
      </c>
      <c r="DX39" s="72" t="str">
        <f t="shared" si="81"/>
        <v/>
      </c>
      <c r="DY39" s="72" t="str">
        <f t="shared" si="81"/>
        <v/>
      </c>
      <c r="DZ39" s="72" t="str">
        <f t="shared" si="81"/>
        <v/>
      </c>
      <c r="EA39" s="72" t="str">
        <f t="shared" si="81"/>
        <v/>
      </c>
      <c r="EB39" s="72" t="str">
        <f t="shared" si="81"/>
        <v/>
      </c>
      <c r="EC39" s="72" t="str">
        <f t="shared" si="81"/>
        <v/>
      </c>
      <c r="ED39" s="72" t="str">
        <f t="shared" si="81"/>
        <v/>
      </c>
      <c r="EE39" s="72" t="str">
        <f t="shared" si="81"/>
        <v/>
      </c>
      <c r="EF39" s="72" t="str">
        <f t="shared" si="81"/>
        <v/>
      </c>
      <c r="EG39" s="72" t="str">
        <f t="shared" si="78"/>
        <v/>
      </c>
      <c r="EH39" s="72" t="str">
        <f t="shared" si="78"/>
        <v/>
      </c>
      <c r="EI39" s="72" t="str">
        <f t="shared" si="78"/>
        <v/>
      </c>
      <c r="EJ39" s="68"/>
      <c r="EK39" s="68"/>
      <c r="EL39" s="68"/>
      <c r="EM39" s="68"/>
      <c r="EN39" s="88" t="str">
        <f t="shared" si="22"/>
        <v/>
      </c>
      <c r="EO39" s="88" t="str">
        <f t="shared" si="51"/>
        <v/>
      </c>
      <c r="EP39" s="88">
        <f t="shared" si="23"/>
        <v>0</v>
      </c>
      <c r="EQ39" s="89" t="str">
        <f t="shared" si="52"/>
        <v/>
      </c>
      <c r="ER39" s="89" t="str">
        <f t="shared" si="53"/>
        <v/>
      </c>
      <c r="ES39" s="89" t="str">
        <f t="shared" si="54"/>
        <v/>
      </c>
      <c r="ET39" s="89" t="str">
        <f t="shared" si="55"/>
        <v/>
      </c>
      <c r="EU39" s="89" t="str">
        <f t="shared" si="56"/>
        <v/>
      </c>
      <c r="EV39" s="89" t="str">
        <f t="shared" si="57"/>
        <v/>
      </c>
      <c r="EW39" s="89" t="str">
        <f t="shared" si="58"/>
        <v/>
      </c>
      <c r="EX39" s="89" t="str">
        <f t="shared" si="59"/>
        <v/>
      </c>
      <c r="EY39" s="89" t="str">
        <f t="shared" si="60"/>
        <v/>
      </c>
      <c r="EZ39" s="89" t="str">
        <f t="shared" si="61"/>
        <v/>
      </c>
      <c r="FA39" s="89" t="str">
        <f t="shared" si="62"/>
        <v/>
      </c>
      <c r="FB39" s="89" t="str">
        <f t="shared" si="63"/>
        <v/>
      </c>
      <c r="FC39" s="89" t="str">
        <f t="shared" si="64"/>
        <v/>
      </c>
      <c r="FD39" s="89" t="str">
        <f t="shared" si="65"/>
        <v/>
      </c>
      <c r="FE39" s="89" t="str">
        <f t="shared" si="66"/>
        <v/>
      </c>
      <c r="FF39" s="89" t="str">
        <f t="shared" si="67"/>
        <v/>
      </c>
      <c r="FG39" s="89" t="str">
        <f t="shared" si="68"/>
        <v/>
      </c>
      <c r="FH39" s="89" t="str">
        <f t="shared" si="69"/>
        <v/>
      </c>
      <c r="FI39" s="89" t="str">
        <f t="shared" si="70"/>
        <v/>
      </c>
      <c r="FJ39" s="89" t="str">
        <f t="shared" si="71"/>
        <v/>
      </c>
      <c r="FK39" s="68"/>
      <c r="FL39" s="68"/>
      <c r="FM39" s="68"/>
      <c r="FN39" s="68"/>
      <c r="FO39" s="68"/>
      <c r="FP39" s="88" t="str">
        <f t="shared" si="24"/>
        <v/>
      </c>
      <c r="FQ39" s="72" t="str">
        <f t="shared" si="25"/>
        <v/>
      </c>
      <c r="FR39" s="72" t="str">
        <f t="shared" si="26"/>
        <v/>
      </c>
      <c r="FS39" s="72" t="str">
        <f t="shared" si="27"/>
        <v/>
      </c>
      <c r="FT39" s="72" t="str">
        <f t="shared" si="28"/>
        <v/>
      </c>
      <c r="FU39" s="72" t="str">
        <f t="shared" si="29"/>
        <v/>
      </c>
      <c r="FV39" s="72" t="str">
        <f t="shared" si="30"/>
        <v/>
      </c>
      <c r="FW39" s="72" t="str">
        <f t="shared" si="31"/>
        <v/>
      </c>
      <c r="FX39" s="72" t="str">
        <f t="shared" si="32"/>
        <v/>
      </c>
      <c r="FY39" s="72" t="str">
        <f t="shared" si="33"/>
        <v/>
      </c>
      <c r="FZ39" s="72" t="str">
        <f t="shared" si="34"/>
        <v/>
      </c>
      <c r="GA39" s="72" t="str">
        <f t="shared" si="35"/>
        <v/>
      </c>
      <c r="GB39" s="72" t="str">
        <f t="shared" si="36"/>
        <v/>
      </c>
      <c r="GC39" s="72" t="str">
        <f t="shared" si="37"/>
        <v/>
      </c>
      <c r="GD39" s="72" t="str">
        <f t="shared" si="38"/>
        <v/>
      </c>
      <c r="GE39" s="72" t="str">
        <f t="shared" si="39"/>
        <v/>
      </c>
      <c r="GF39" s="72" t="str">
        <f t="shared" si="40"/>
        <v/>
      </c>
      <c r="GG39" s="72" t="str">
        <f t="shared" si="41"/>
        <v/>
      </c>
      <c r="GH39" s="72" t="str">
        <f t="shared" si="42"/>
        <v/>
      </c>
      <c r="GI39" s="72" t="str">
        <f t="shared" si="43"/>
        <v/>
      </c>
      <c r="GJ39" s="113"/>
      <c r="GK39" s="113"/>
    </row>
    <row r="40" spans="1:193" ht="20.100000000000001" customHeight="1" x14ac:dyDescent="0.2">
      <c r="A40" s="137">
        <v>25</v>
      </c>
      <c r="B40" s="287"/>
      <c r="C40" s="287"/>
      <c r="D40" s="3"/>
      <c r="E40" s="3"/>
      <c r="F40" s="4"/>
      <c r="G40" s="4"/>
      <c r="H40" s="5"/>
      <c r="I40" s="52" t="str">
        <f t="shared" si="44"/>
        <v/>
      </c>
      <c r="J40" s="4"/>
      <c r="K40" s="4"/>
      <c r="L40" s="4"/>
      <c r="M40" s="4"/>
      <c r="N40" s="5"/>
      <c r="O40" s="53" t="str">
        <f t="shared" si="45"/>
        <v/>
      </c>
      <c r="P40" s="5"/>
      <c r="R40" s="80"/>
      <c r="S40" s="80"/>
      <c r="T40" s="69"/>
      <c r="U40" s="63" t="str">
        <f t="shared" si="46"/>
        <v/>
      </c>
      <c r="V40" s="80"/>
      <c r="W40" s="80"/>
      <c r="X40" s="80"/>
      <c r="Y40" s="80"/>
      <c r="Z40" s="80"/>
      <c r="AA40" s="128"/>
      <c r="AM40" s="134"/>
      <c r="AN40" s="270" t="s">
        <v>348</v>
      </c>
      <c r="AO40" s="135"/>
      <c r="AP40" s="135"/>
      <c r="AQ40" s="135"/>
      <c r="AR40" s="135"/>
      <c r="AS40" s="135"/>
      <c r="AT40" s="135"/>
      <c r="AU40" s="135"/>
      <c r="AV40" s="136"/>
      <c r="AZ40" s="112"/>
      <c r="CA40" s="86" t="str">
        <f t="shared" si="5"/>
        <v/>
      </c>
      <c r="CB40" s="82" t="str">
        <f t="shared" si="6"/>
        <v/>
      </c>
      <c r="CC40" s="82" t="str">
        <f t="shared" si="7"/>
        <v/>
      </c>
      <c r="CD40" s="82" t="str">
        <f t="shared" si="8"/>
        <v/>
      </c>
      <c r="CE40" s="82" t="str">
        <f t="shared" si="9"/>
        <v/>
      </c>
      <c r="CF40" s="86" t="str">
        <f t="shared" si="10"/>
        <v/>
      </c>
      <c r="CG40" s="87"/>
      <c r="CH40" s="86" t="str">
        <f t="shared" si="11"/>
        <v/>
      </c>
      <c r="CI40" s="86" t="str">
        <f t="shared" si="12"/>
        <v/>
      </c>
      <c r="CJ40" s="64"/>
      <c r="CK40" s="64"/>
      <c r="CL40" s="64"/>
      <c r="CM40" s="64"/>
      <c r="CN40" s="72" t="str">
        <f t="shared" si="13"/>
        <v/>
      </c>
      <c r="CO40" s="72" t="str">
        <f t="shared" si="14"/>
        <v/>
      </c>
      <c r="CP40" s="72" t="str">
        <f t="shared" si="15"/>
        <v/>
      </c>
      <c r="CQ40" s="72" t="str">
        <f t="shared" si="16"/>
        <v/>
      </c>
      <c r="CR40" s="72" t="str">
        <f t="shared" si="17"/>
        <v/>
      </c>
      <c r="CS40" s="72" t="str">
        <f t="shared" si="79"/>
        <v/>
      </c>
      <c r="CT40" s="72" t="str">
        <f t="shared" si="79"/>
        <v/>
      </c>
      <c r="CU40" s="72" t="str">
        <f t="shared" si="79"/>
        <v/>
      </c>
      <c r="CV40" s="72" t="str">
        <f t="shared" si="79"/>
        <v/>
      </c>
      <c r="CW40" s="72" t="str">
        <f t="shared" si="79"/>
        <v/>
      </c>
      <c r="CX40" s="72" t="str">
        <f t="shared" si="79"/>
        <v/>
      </c>
      <c r="CY40" s="72" t="str">
        <f t="shared" si="79"/>
        <v/>
      </c>
      <c r="CZ40" s="72" t="str">
        <f t="shared" si="79"/>
        <v/>
      </c>
      <c r="DA40" s="72" t="str">
        <f t="shared" si="79"/>
        <v/>
      </c>
      <c r="DB40" s="72" t="str">
        <f t="shared" si="79"/>
        <v/>
      </c>
      <c r="DC40" s="72" t="str">
        <f t="shared" si="80"/>
        <v/>
      </c>
      <c r="DD40" s="72" t="str">
        <f t="shared" si="80"/>
        <v/>
      </c>
      <c r="DE40" s="72" t="str">
        <f t="shared" si="80"/>
        <v/>
      </c>
      <c r="DF40" s="72" t="str">
        <f t="shared" si="80"/>
        <v/>
      </c>
      <c r="DG40" s="72" t="str">
        <f t="shared" si="80"/>
        <v/>
      </c>
      <c r="DH40" s="72" t="str">
        <f t="shared" si="80"/>
        <v/>
      </c>
      <c r="DI40" s="72" t="str">
        <f t="shared" si="80"/>
        <v/>
      </c>
      <c r="DJ40" s="72" t="str">
        <f t="shared" si="80"/>
        <v/>
      </c>
      <c r="DK40" s="72" t="str">
        <f t="shared" si="80"/>
        <v/>
      </c>
      <c r="DL40" s="64"/>
      <c r="DM40" s="64"/>
      <c r="DN40" s="64"/>
      <c r="DO40" s="72" t="str">
        <f t="shared" si="20"/>
        <v/>
      </c>
      <c r="DP40" s="72" t="str">
        <f t="shared" si="49"/>
        <v/>
      </c>
      <c r="DQ40" s="72" t="str">
        <f t="shared" si="81"/>
        <v/>
      </c>
      <c r="DR40" s="72" t="str">
        <f t="shared" si="81"/>
        <v/>
      </c>
      <c r="DS40" s="72" t="str">
        <f t="shared" si="81"/>
        <v/>
      </c>
      <c r="DT40" s="72" t="str">
        <f t="shared" si="81"/>
        <v/>
      </c>
      <c r="DU40" s="72" t="str">
        <f t="shared" si="81"/>
        <v/>
      </c>
      <c r="DV40" s="72" t="str">
        <f t="shared" si="81"/>
        <v/>
      </c>
      <c r="DW40" s="72" t="str">
        <f t="shared" si="81"/>
        <v/>
      </c>
      <c r="DX40" s="72" t="str">
        <f t="shared" si="81"/>
        <v/>
      </c>
      <c r="DY40" s="72" t="str">
        <f t="shared" si="81"/>
        <v/>
      </c>
      <c r="DZ40" s="72" t="str">
        <f t="shared" si="81"/>
        <v/>
      </c>
      <c r="EA40" s="72" t="str">
        <f t="shared" si="81"/>
        <v/>
      </c>
      <c r="EB40" s="72" t="str">
        <f t="shared" si="81"/>
        <v/>
      </c>
      <c r="EC40" s="72" t="str">
        <f t="shared" si="81"/>
        <v/>
      </c>
      <c r="ED40" s="72" t="str">
        <f t="shared" si="81"/>
        <v/>
      </c>
      <c r="EE40" s="72" t="str">
        <f t="shared" si="81"/>
        <v/>
      </c>
      <c r="EF40" s="72" t="str">
        <f t="shared" si="81"/>
        <v/>
      </c>
      <c r="EG40" s="72" t="str">
        <f t="shared" si="78"/>
        <v/>
      </c>
      <c r="EH40" s="72" t="str">
        <f t="shared" si="78"/>
        <v/>
      </c>
      <c r="EI40" s="72" t="str">
        <f t="shared" si="78"/>
        <v/>
      </c>
      <c r="EJ40" s="68"/>
      <c r="EK40" s="68"/>
      <c r="EL40" s="68"/>
      <c r="EM40" s="68"/>
      <c r="EN40" s="88" t="str">
        <f t="shared" si="22"/>
        <v/>
      </c>
      <c r="EO40" s="88" t="str">
        <f t="shared" si="51"/>
        <v/>
      </c>
      <c r="EP40" s="88">
        <f t="shared" si="23"/>
        <v>0</v>
      </c>
      <c r="EQ40" s="89" t="str">
        <f t="shared" si="52"/>
        <v/>
      </c>
      <c r="ER40" s="89" t="str">
        <f t="shared" si="53"/>
        <v/>
      </c>
      <c r="ES40" s="89" t="str">
        <f t="shared" si="54"/>
        <v/>
      </c>
      <c r="ET40" s="89" t="str">
        <f t="shared" si="55"/>
        <v/>
      </c>
      <c r="EU40" s="89" t="str">
        <f t="shared" si="56"/>
        <v/>
      </c>
      <c r="EV40" s="89" t="str">
        <f t="shared" si="57"/>
        <v/>
      </c>
      <c r="EW40" s="89" t="str">
        <f t="shared" si="58"/>
        <v/>
      </c>
      <c r="EX40" s="89" t="str">
        <f t="shared" si="59"/>
        <v/>
      </c>
      <c r="EY40" s="89" t="str">
        <f t="shared" si="60"/>
        <v/>
      </c>
      <c r="EZ40" s="89" t="str">
        <f t="shared" si="61"/>
        <v/>
      </c>
      <c r="FA40" s="89" t="str">
        <f t="shared" si="62"/>
        <v/>
      </c>
      <c r="FB40" s="89" t="str">
        <f t="shared" si="63"/>
        <v/>
      </c>
      <c r="FC40" s="89" t="str">
        <f t="shared" si="64"/>
        <v/>
      </c>
      <c r="FD40" s="89" t="str">
        <f t="shared" si="65"/>
        <v/>
      </c>
      <c r="FE40" s="89" t="str">
        <f t="shared" si="66"/>
        <v/>
      </c>
      <c r="FF40" s="89" t="str">
        <f t="shared" si="67"/>
        <v/>
      </c>
      <c r="FG40" s="89" t="str">
        <f t="shared" si="68"/>
        <v/>
      </c>
      <c r="FH40" s="89" t="str">
        <f t="shared" si="69"/>
        <v/>
      </c>
      <c r="FI40" s="89" t="str">
        <f t="shared" si="70"/>
        <v/>
      </c>
      <c r="FJ40" s="89" t="str">
        <f t="shared" si="71"/>
        <v/>
      </c>
      <c r="FK40" s="68"/>
      <c r="FL40" s="68"/>
      <c r="FM40" s="68"/>
      <c r="FN40" s="68"/>
      <c r="FO40" s="68"/>
      <c r="FP40" s="88" t="str">
        <f t="shared" si="24"/>
        <v/>
      </c>
      <c r="FQ40" s="72" t="str">
        <f t="shared" si="25"/>
        <v/>
      </c>
      <c r="FR40" s="72" t="str">
        <f t="shared" si="26"/>
        <v/>
      </c>
      <c r="FS40" s="72" t="str">
        <f t="shared" si="27"/>
        <v/>
      </c>
      <c r="FT40" s="72" t="str">
        <f t="shared" si="28"/>
        <v/>
      </c>
      <c r="FU40" s="72" t="str">
        <f t="shared" si="29"/>
        <v/>
      </c>
      <c r="FV40" s="72" t="str">
        <f t="shared" si="30"/>
        <v/>
      </c>
      <c r="FW40" s="72" t="str">
        <f t="shared" si="31"/>
        <v/>
      </c>
      <c r="FX40" s="72" t="str">
        <f t="shared" si="32"/>
        <v/>
      </c>
      <c r="FY40" s="72" t="str">
        <f t="shared" si="33"/>
        <v/>
      </c>
      <c r="FZ40" s="72" t="str">
        <f t="shared" si="34"/>
        <v/>
      </c>
      <c r="GA40" s="72" t="str">
        <f t="shared" si="35"/>
        <v/>
      </c>
      <c r="GB40" s="72" t="str">
        <f t="shared" si="36"/>
        <v/>
      </c>
      <c r="GC40" s="72" t="str">
        <f t="shared" si="37"/>
        <v/>
      </c>
      <c r="GD40" s="72" t="str">
        <f t="shared" si="38"/>
        <v/>
      </c>
      <c r="GE40" s="72" t="str">
        <f t="shared" si="39"/>
        <v/>
      </c>
      <c r="GF40" s="72" t="str">
        <f t="shared" si="40"/>
        <v/>
      </c>
      <c r="GG40" s="72" t="str">
        <f t="shared" si="41"/>
        <v/>
      </c>
      <c r="GH40" s="72" t="str">
        <f t="shared" si="42"/>
        <v/>
      </c>
      <c r="GI40" s="72" t="str">
        <f t="shared" si="43"/>
        <v/>
      </c>
      <c r="GJ40" s="113"/>
      <c r="GK40" s="113"/>
    </row>
    <row r="41" spans="1:193" ht="20.100000000000001" customHeight="1" x14ac:dyDescent="0.2">
      <c r="A41" s="137">
        <v>26</v>
      </c>
      <c r="B41" s="287"/>
      <c r="C41" s="287"/>
      <c r="D41" s="3"/>
      <c r="E41" s="3"/>
      <c r="F41" s="4"/>
      <c r="G41" s="4"/>
      <c r="H41" s="5"/>
      <c r="I41" s="52" t="str">
        <f t="shared" si="44"/>
        <v/>
      </c>
      <c r="J41" s="4"/>
      <c r="K41" s="4"/>
      <c r="L41" s="4"/>
      <c r="M41" s="4"/>
      <c r="N41" s="5"/>
      <c r="O41" s="53" t="str">
        <f t="shared" si="45"/>
        <v/>
      </c>
      <c r="P41" s="5"/>
      <c r="R41" s="80"/>
      <c r="S41" s="80"/>
      <c r="T41" s="69"/>
      <c r="U41" s="63" t="str">
        <f t="shared" si="46"/>
        <v/>
      </c>
      <c r="V41" s="80"/>
      <c r="W41" s="80"/>
      <c r="X41" s="80"/>
      <c r="Y41" s="80"/>
      <c r="Z41" s="80"/>
      <c r="AA41" s="128"/>
      <c r="AM41" s="134"/>
      <c r="AN41" s="271"/>
      <c r="AO41" s="135"/>
      <c r="AP41" s="135"/>
      <c r="AQ41" s="135"/>
      <c r="AR41" s="135"/>
      <c r="AS41" s="135"/>
      <c r="AT41" s="135"/>
      <c r="AU41" s="135"/>
      <c r="AV41" s="136"/>
      <c r="AZ41" s="112"/>
      <c r="BJ41" s="275" t="s">
        <v>234</v>
      </c>
      <c r="BK41" s="275"/>
      <c r="BL41" s="275"/>
      <c r="BM41" s="275"/>
      <c r="BN41" s="275"/>
      <c r="BO41" s="275" t="s">
        <v>232</v>
      </c>
      <c r="BP41" s="275"/>
      <c r="BQ41" s="275"/>
      <c r="BR41" s="275"/>
      <c r="BS41" s="275"/>
      <c r="CA41" s="86" t="str">
        <f t="shared" si="5"/>
        <v/>
      </c>
      <c r="CB41" s="82" t="str">
        <f t="shared" si="6"/>
        <v/>
      </c>
      <c r="CC41" s="82" t="str">
        <f t="shared" si="7"/>
        <v/>
      </c>
      <c r="CD41" s="82" t="str">
        <f t="shared" si="8"/>
        <v/>
      </c>
      <c r="CE41" s="82" t="str">
        <f t="shared" si="9"/>
        <v/>
      </c>
      <c r="CF41" s="86" t="str">
        <f t="shared" si="10"/>
        <v/>
      </c>
      <c r="CG41" s="87"/>
      <c r="CH41" s="86" t="str">
        <f t="shared" si="11"/>
        <v/>
      </c>
      <c r="CI41" s="86" t="str">
        <f t="shared" si="12"/>
        <v/>
      </c>
      <c r="CJ41" s="64"/>
      <c r="CK41" s="64"/>
      <c r="CL41" s="64"/>
      <c r="CM41" s="64"/>
      <c r="CN41" s="72" t="str">
        <f t="shared" si="13"/>
        <v/>
      </c>
      <c r="CO41" s="72" t="str">
        <f t="shared" si="14"/>
        <v/>
      </c>
      <c r="CP41" s="72" t="str">
        <f t="shared" si="15"/>
        <v/>
      </c>
      <c r="CQ41" s="72" t="str">
        <f t="shared" si="16"/>
        <v/>
      </c>
      <c r="CR41" s="72" t="str">
        <f t="shared" si="17"/>
        <v/>
      </c>
      <c r="CS41" s="72" t="str">
        <f t="shared" si="79"/>
        <v/>
      </c>
      <c r="CT41" s="72" t="str">
        <f t="shared" si="79"/>
        <v/>
      </c>
      <c r="CU41" s="72" t="str">
        <f t="shared" si="79"/>
        <v/>
      </c>
      <c r="CV41" s="72" t="str">
        <f t="shared" si="79"/>
        <v/>
      </c>
      <c r="CW41" s="72" t="str">
        <f t="shared" si="79"/>
        <v/>
      </c>
      <c r="CX41" s="72" t="str">
        <f t="shared" si="79"/>
        <v/>
      </c>
      <c r="CY41" s="72" t="str">
        <f t="shared" si="79"/>
        <v/>
      </c>
      <c r="CZ41" s="72" t="str">
        <f t="shared" si="79"/>
        <v/>
      </c>
      <c r="DA41" s="72" t="str">
        <f t="shared" si="79"/>
        <v/>
      </c>
      <c r="DB41" s="72" t="str">
        <f t="shared" si="79"/>
        <v/>
      </c>
      <c r="DC41" s="72" t="str">
        <f t="shared" si="80"/>
        <v/>
      </c>
      <c r="DD41" s="72" t="str">
        <f t="shared" si="80"/>
        <v/>
      </c>
      <c r="DE41" s="72" t="str">
        <f t="shared" si="80"/>
        <v/>
      </c>
      <c r="DF41" s="72" t="str">
        <f t="shared" si="80"/>
        <v/>
      </c>
      <c r="DG41" s="72" t="str">
        <f t="shared" si="80"/>
        <v/>
      </c>
      <c r="DH41" s="72" t="str">
        <f t="shared" si="80"/>
        <v/>
      </c>
      <c r="DI41" s="72" t="str">
        <f t="shared" si="80"/>
        <v/>
      </c>
      <c r="DJ41" s="72" t="str">
        <f t="shared" si="80"/>
        <v/>
      </c>
      <c r="DK41" s="72" t="str">
        <f t="shared" si="80"/>
        <v/>
      </c>
      <c r="DL41" s="64"/>
      <c r="DM41" s="64"/>
      <c r="DN41" s="64"/>
      <c r="DO41" s="72" t="str">
        <f t="shared" si="20"/>
        <v/>
      </c>
      <c r="DP41" s="72" t="str">
        <f t="shared" si="49"/>
        <v/>
      </c>
      <c r="DQ41" s="72" t="str">
        <f t="shared" si="81"/>
        <v/>
      </c>
      <c r="DR41" s="72" t="str">
        <f t="shared" si="81"/>
        <v/>
      </c>
      <c r="DS41" s="72" t="str">
        <f t="shared" si="81"/>
        <v/>
      </c>
      <c r="DT41" s="72" t="str">
        <f t="shared" si="81"/>
        <v/>
      </c>
      <c r="DU41" s="72" t="str">
        <f t="shared" si="81"/>
        <v/>
      </c>
      <c r="DV41" s="72" t="str">
        <f t="shared" si="81"/>
        <v/>
      </c>
      <c r="DW41" s="72" t="str">
        <f t="shared" si="81"/>
        <v/>
      </c>
      <c r="DX41" s="72" t="str">
        <f t="shared" si="81"/>
        <v/>
      </c>
      <c r="DY41" s="72" t="str">
        <f t="shared" si="81"/>
        <v/>
      </c>
      <c r="DZ41" s="72" t="str">
        <f t="shared" si="81"/>
        <v/>
      </c>
      <c r="EA41" s="72" t="str">
        <f t="shared" si="81"/>
        <v/>
      </c>
      <c r="EB41" s="72" t="str">
        <f t="shared" si="81"/>
        <v/>
      </c>
      <c r="EC41" s="72" t="str">
        <f t="shared" si="81"/>
        <v/>
      </c>
      <c r="ED41" s="72" t="str">
        <f t="shared" si="81"/>
        <v/>
      </c>
      <c r="EE41" s="72" t="str">
        <f t="shared" si="81"/>
        <v/>
      </c>
      <c r="EF41" s="72" t="str">
        <f t="shared" si="81"/>
        <v/>
      </c>
      <c r="EG41" s="72" t="str">
        <f t="shared" si="78"/>
        <v/>
      </c>
      <c r="EH41" s="72" t="str">
        <f t="shared" si="78"/>
        <v/>
      </c>
      <c r="EI41" s="72" t="str">
        <f t="shared" si="78"/>
        <v/>
      </c>
      <c r="EJ41" s="68"/>
      <c r="EK41" s="68"/>
      <c r="EL41" s="68"/>
      <c r="EM41" s="68"/>
      <c r="EN41" s="88" t="str">
        <f t="shared" si="22"/>
        <v/>
      </c>
      <c r="EO41" s="88" t="str">
        <f t="shared" si="51"/>
        <v/>
      </c>
      <c r="EP41" s="88">
        <f t="shared" si="23"/>
        <v>0</v>
      </c>
      <c r="EQ41" s="89" t="str">
        <f t="shared" si="52"/>
        <v/>
      </c>
      <c r="ER41" s="89" t="str">
        <f t="shared" si="53"/>
        <v/>
      </c>
      <c r="ES41" s="89" t="str">
        <f t="shared" si="54"/>
        <v/>
      </c>
      <c r="ET41" s="89" t="str">
        <f t="shared" si="55"/>
        <v/>
      </c>
      <c r="EU41" s="89" t="str">
        <f t="shared" si="56"/>
        <v/>
      </c>
      <c r="EV41" s="89" t="str">
        <f t="shared" si="57"/>
        <v/>
      </c>
      <c r="EW41" s="89" t="str">
        <f t="shared" si="58"/>
        <v/>
      </c>
      <c r="EX41" s="89" t="str">
        <f t="shared" si="59"/>
        <v/>
      </c>
      <c r="EY41" s="89" t="str">
        <f t="shared" si="60"/>
        <v/>
      </c>
      <c r="EZ41" s="89" t="str">
        <f t="shared" si="61"/>
        <v/>
      </c>
      <c r="FA41" s="89" t="str">
        <f t="shared" si="62"/>
        <v/>
      </c>
      <c r="FB41" s="89" t="str">
        <f t="shared" si="63"/>
        <v/>
      </c>
      <c r="FC41" s="89" t="str">
        <f t="shared" si="64"/>
        <v/>
      </c>
      <c r="FD41" s="89" t="str">
        <f t="shared" si="65"/>
        <v/>
      </c>
      <c r="FE41" s="89" t="str">
        <f t="shared" si="66"/>
        <v/>
      </c>
      <c r="FF41" s="89" t="str">
        <f t="shared" si="67"/>
        <v/>
      </c>
      <c r="FG41" s="89" t="str">
        <f t="shared" si="68"/>
        <v/>
      </c>
      <c r="FH41" s="89" t="str">
        <f t="shared" si="69"/>
        <v/>
      </c>
      <c r="FI41" s="89" t="str">
        <f t="shared" si="70"/>
        <v/>
      </c>
      <c r="FJ41" s="89" t="str">
        <f t="shared" si="71"/>
        <v/>
      </c>
      <c r="FK41" s="68"/>
      <c r="FL41" s="68"/>
      <c r="FM41" s="68"/>
      <c r="FN41" s="68"/>
      <c r="FO41" s="68"/>
      <c r="FP41" s="88" t="str">
        <f t="shared" si="24"/>
        <v/>
      </c>
      <c r="FQ41" s="72" t="str">
        <f t="shared" si="25"/>
        <v/>
      </c>
      <c r="FR41" s="72" t="str">
        <f t="shared" si="26"/>
        <v/>
      </c>
      <c r="FS41" s="72" t="str">
        <f t="shared" si="27"/>
        <v/>
      </c>
      <c r="FT41" s="72" t="str">
        <f t="shared" si="28"/>
        <v/>
      </c>
      <c r="FU41" s="72" t="str">
        <f t="shared" si="29"/>
        <v/>
      </c>
      <c r="FV41" s="72" t="str">
        <f t="shared" si="30"/>
        <v/>
      </c>
      <c r="FW41" s="72" t="str">
        <f t="shared" si="31"/>
        <v/>
      </c>
      <c r="FX41" s="72" t="str">
        <f t="shared" si="32"/>
        <v/>
      </c>
      <c r="FY41" s="72" t="str">
        <f t="shared" si="33"/>
        <v/>
      </c>
      <c r="FZ41" s="72" t="str">
        <f t="shared" si="34"/>
        <v/>
      </c>
      <c r="GA41" s="72" t="str">
        <f t="shared" si="35"/>
        <v/>
      </c>
      <c r="GB41" s="72" t="str">
        <f t="shared" si="36"/>
        <v/>
      </c>
      <c r="GC41" s="72" t="str">
        <f t="shared" si="37"/>
        <v/>
      </c>
      <c r="GD41" s="72" t="str">
        <f t="shared" si="38"/>
        <v/>
      </c>
      <c r="GE41" s="72" t="str">
        <f t="shared" si="39"/>
        <v/>
      </c>
      <c r="GF41" s="72" t="str">
        <f t="shared" si="40"/>
        <v/>
      </c>
      <c r="GG41" s="72" t="str">
        <f t="shared" si="41"/>
        <v/>
      </c>
      <c r="GH41" s="72" t="str">
        <f t="shared" si="42"/>
        <v/>
      </c>
      <c r="GI41" s="72" t="str">
        <f t="shared" si="43"/>
        <v/>
      </c>
      <c r="GJ41" s="113"/>
      <c r="GK41" s="113"/>
    </row>
    <row r="42" spans="1:193" ht="20.100000000000001" customHeight="1" x14ac:dyDescent="0.2">
      <c r="A42" s="137">
        <v>27</v>
      </c>
      <c r="B42" s="287"/>
      <c r="C42" s="287"/>
      <c r="D42" s="3"/>
      <c r="E42" s="3"/>
      <c r="F42" s="4"/>
      <c r="G42" s="4"/>
      <c r="H42" s="5"/>
      <c r="I42" s="52" t="str">
        <f t="shared" si="44"/>
        <v/>
      </c>
      <c r="J42" s="4"/>
      <c r="K42" s="4"/>
      <c r="L42" s="4"/>
      <c r="M42" s="4"/>
      <c r="N42" s="5"/>
      <c r="O42" s="53" t="str">
        <f t="shared" si="45"/>
        <v/>
      </c>
      <c r="P42" s="5"/>
      <c r="R42" s="80"/>
      <c r="S42" s="80"/>
      <c r="T42" s="69"/>
      <c r="U42" s="63" t="str">
        <f t="shared" si="46"/>
        <v/>
      </c>
      <c r="V42" s="80"/>
      <c r="W42" s="80"/>
      <c r="X42" s="80"/>
      <c r="Y42" s="80"/>
      <c r="Z42" s="80"/>
      <c r="AA42" s="128"/>
      <c r="AM42" s="134"/>
      <c r="AN42" s="272" t="s">
        <v>391</v>
      </c>
      <c r="AO42" s="272" t="s">
        <v>349</v>
      </c>
      <c r="AP42" s="272" t="s">
        <v>25</v>
      </c>
      <c r="AQ42" s="272" t="s">
        <v>355</v>
      </c>
      <c r="AR42" s="135"/>
      <c r="AS42" s="135"/>
      <c r="AT42" s="135"/>
      <c r="AU42" s="135"/>
      <c r="AV42" s="136"/>
      <c r="AZ42" s="112"/>
      <c r="BE42" s="106" t="s">
        <v>104</v>
      </c>
      <c r="BF42" s="260" t="s">
        <v>233</v>
      </c>
      <c r="BG42" s="261"/>
      <c r="BH42" s="106"/>
      <c r="BI42" s="106" t="s">
        <v>37</v>
      </c>
      <c r="BJ42" s="73" t="s">
        <v>224</v>
      </c>
      <c r="BK42" s="74" t="s">
        <v>228</v>
      </c>
      <c r="BL42" s="75" t="s">
        <v>229</v>
      </c>
      <c r="BM42" s="76" t="s">
        <v>230</v>
      </c>
      <c r="BN42" s="77" t="s">
        <v>231</v>
      </c>
      <c r="BO42" s="73" t="s">
        <v>224</v>
      </c>
      <c r="BP42" s="74" t="s">
        <v>228</v>
      </c>
      <c r="BQ42" s="75" t="s">
        <v>229</v>
      </c>
      <c r="BR42" s="76" t="s">
        <v>230</v>
      </c>
      <c r="BS42" s="77" t="s">
        <v>231</v>
      </c>
      <c r="BT42" s="106" t="s">
        <v>225</v>
      </c>
      <c r="BU42" s="106" t="s">
        <v>226</v>
      </c>
      <c r="CA42" s="86" t="str">
        <f t="shared" si="5"/>
        <v/>
      </c>
      <c r="CB42" s="82" t="str">
        <f t="shared" si="6"/>
        <v/>
      </c>
      <c r="CC42" s="82" t="str">
        <f t="shared" si="7"/>
        <v/>
      </c>
      <c r="CD42" s="82" t="str">
        <f t="shared" si="8"/>
        <v/>
      </c>
      <c r="CE42" s="82" t="str">
        <f t="shared" si="9"/>
        <v/>
      </c>
      <c r="CF42" s="86" t="str">
        <f t="shared" si="10"/>
        <v/>
      </c>
      <c r="CG42" s="87"/>
      <c r="CH42" s="86" t="str">
        <f t="shared" si="11"/>
        <v/>
      </c>
      <c r="CI42" s="86" t="str">
        <f t="shared" si="12"/>
        <v/>
      </c>
      <c r="CJ42" s="64"/>
      <c r="CK42" s="64"/>
      <c r="CL42" s="64"/>
      <c r="CM42" s="64"/>
      <c r="CN42" s="72" t="str">
        <f t="shared" si="13"/>
        <v/>
      </c>
      <c r="CO42" s="72" t="str">
        <f t="shared" si="14"/>
        <v/>
      </c>
      <c r="CP42" s="72" t="str">
        <f t="shared" si="15"/>
        <v/>
      </c>
      <c r="CQ42" s="72" t="str">
        <f t="shared" si="16"/>
        <v/>
      </c>
      <c r="CR42" s="72" t="str">
        <f t="shared" si="17"/>
        <v/>
      </c>
      <c r="CS42" s="72" t="str">
        <f t="shared" si="79"/>
        <v/>
      </c>
      <c r="CT42" s="72" t="str">
        <f t="shared" si="79"/>
        <v/>
      </c>
      <c r="CU42" s="72" t="str">
        <f t="shared" si="79"/>
        <v/>
      </c>
      <c r="CV42" s="72" t="str">
        <f t="shared" si="79"/>
        <v/>
      </c>
      <c r="CW42" s="72" t="str">
        <f t="shared" si="79"/>
        <v/>
      </c>
      <c r="CX42" s="72" t="str">
        <f t="shared" si="79"/>
        <v/>
      </c>
      <c r="CY42" s="72" t="str">
        <f t="shared" si="79"/>
        <v/>
      </c>
      <c r="CZ42" s="72" t="str">
        <f t="shared" si="79"/>
        <v/>
      </c>
      <c r="DA42" s="72" t="str">
        <f t="shared" si="79"/>
        <v/>
      </c>
      <c r="DB42" s="72" t="str">
        <f t="shared" si="79"/>
        <v/>
      </c>
      <c r="DC42" s="72" t="str">
        <f t="shared" si="80"/>
        <v/>
      </c>
      <c r="DD42" s="72" t="str">
        <f t="shared" si="80"/>
        <v/>
      </c>
      <c r="DE42" s="72" t="str">
        <f t="shared" si="80"/>
        <v/>
      </c>
      <c r="DF42" s="72" t="str">
        <f t="shared" si="80"/>
        <v/>
      </c>
      <c r="DG42" s="72" t="str">
        <f t="shared" si="80"/>
        <v/>
      </c>
      <c r="DH42" s="72" t="str">
        <f t="shared" si="80"/>
        <v/>
      </c>
      <c r="DI42" s="72" t="str">
        <f t="shared" si="80"/>
        <v/>
      </c>
      <c r="DJ42" s="72" t="str">
        <f t="shared" si="80"/>
        <v/>
      </c>
      <c r="DK42" s="72" t="str">
        <f t="shared" si="80"/>
        <v/>
      </c>
      <c r="DL42" s="64"/>
      <c r="DM42" s="64"/>
      <c r="DN42" s="64"/>
      <c r="DO42" s="72" t="str">
        <f t="shared" si="20"/>
        <v/>
      </c>
      <c r="DP42" s="72" t="str">
        <f t="shared" si="49"/>
        <v/>
      </c>
      <c r="DQ42" s="72" t="str">
        <f t="shared" si="81"/>
        <v/>
      </c>
      <c r="DR42" s="72" t="str">
        <f t="shared" si="81"/>
        <v/>
      </c>
      <c r="DS42" s="72" t="str">
        <f t="shared" si="81"/>
        <v/>
      </c>
      <c r="DT42" s="72" t="str">
        <f t="shared" si="81"/>
        <v/>
      </c>
      <c r="DU42" s="72" t="str">
        <f t="shared" si="81"/>
        <v/>
      </c>
      <c r="DV42" s="72" t="str">
        <f t="shared" si="81"/>
        <v/>
      </c>
      <c r="DW42" s="72" t="str">
        <f t="shared" si="81"/>
        <v/>
      </c>
      <c r="DX42" s="72" t="str">
        <f t="shared" si="81"/>
        <v/>
      </c>
      <c r="DY42" s="72" t="str">
        <f t="shared" si="81"/>
        <v/>
      </c>
      <c r="DZ42" s="72" t="str">
        <f t="shared" si="81"/>
        <v/>
      </c>
      <c r="EA42" s="72" t="str">
        <f t="shared" si="81"/>
        <v/>
      </c>
      <c r="EB42" s="72" t="str">
        <f t="shared" si="81"/>
        <v/>
      </c>
      <c r="EC42" s="72" t="str">
        <f t="shared" si="81"/>
        <v/>
      </c>
      <c r="ED42" s="72" t="str">
        <f t="shared" si="81"/>
        <v/>
      </c>
      <c r="EE42" s="72" t="str">
        <f t="shared" si="81"/>
        <v/>
      </c>
      <c r="EF42" s="72" t="str">
        <f t="shared" si="81"/>
        <v/>
      </c>
      <c r="EG42" s="72" t="str">
        <f t="shared" si="78"/>
        <v/>
      </c>
      <c r="EH42" s="72" t="str">
        <f t="shared" si="78"/>
        <v/>
      </c>
      <c r="EI42" s="72" t="str">
        <f t="shared" si="78"/>
        <v/>
      </c>
      <c r="EJ42" s="68"/>
      <c r="EK42" s="68"/>
      <c r="EL42" s="68"/>
      <c r="EM42" s="68"/>
      <c r="EN42" s="88" t="str">
        <f t="shared" si="22"/>
        <v/>
      </c>
      <c r="EO42" s="88" t="str">
        <f t="shared" si="51"/>
        <v/>
      </c>
      <c r="EP42" s="88">
        <f t="shared" si="23"/>
        <v>0</v>
      </c>
      <c r="EQ42" s="89" t="str">
        <f t="shared" si="52"/>
        <v/>
      </c>
      <c r="ER42" s="89" t="str">
        <f t="shared" si="53"/>
        <v/>
      </c>
      <c r="ES42" s="89" t="str">
        <f t="shared" si="54"/>
        <v/>
      </c>
      <c r="ET42" s="89" t="str">
        <f t="shared" si="55"/>
        <v/>
      </c>
      <c r="EU42" s="89" t="str">
        <f t="shared" si="56"/>
        <v/>
      </c>
      <c r="EV42" s="89" t="str">
        <f t="shared" si="57"/>
        <v/>
      </c>
      <c r="EW42" s="89" t="str">
        <f t="shared" si="58"/>
        <v/>
      </c>
      <c r="EX42" s="89" t="str">
        <f t="shared" si="59"/>
        <v/>
      </c>
      <c r="EY42" s="89" t="str">
        <f t="shared" si="60"/>
        <v/>
      </c>
      <c r="EZ42" s="89" t="str">
        <f t="shared" si="61"/>
        <v/>
      </c>
      <c r="FA42" s="89" t="str">
        <f t="shared" si="62"/>
        <v/>
      </c>
      <c r="FB42" s="89" t="str">
        <f t="shared" si="63"/>
        <v/>
      </c>
      <c r="FC42" s="89" t="str">
        <f t="shared" si="64"/>
        <v/>
      </c>
      <c r="FD42" s="89" t="str">
        <f t="shared" si="65"/>
        <v/>
      </c>
      <c r="FE42" s="89" t="str">
        <f t="shared" si="66"/>
        <v/>
      </c>
      <c r="FF42" s="89" t="str">
        <f t="shared" si="67"/>
        <v/>
      </c>
      <c r="FG42" s="89" t="str">
        <f t="shared" si="68"/>
        <v/>
      </c>
      <c r="FH42" s="89" t="str">
        <f t="shared" si="69"/>
        <v/>
      </c>
      <c r="FI42" s="89" t="str">
        <f t="shared" si="70"/>
        <v/>
      </c>
      <c r="FJ42" s="89" t="str">
        <f t="shared" si="71"/>
        <v/>
      </c>
      <c r="FK42" s="68"/>
      <c r="FL42" s="68"/>
      <c r="FM42" s="68"/>
      <c r="FN42" s="68"/>
      <c r="FO42" s="68"/>
      <c r="FP42" s="88" t="str">
        <f t="shared" si="24"/>
        <v/>
      </c>
      <c r="FQ42" s="72" t="str">
        <f t="shared" si="25"/>
        <v/>
      </c>
      <c r="FR42" s="72" t="str">
        <f t="shared" si="26"/>
        <v/>
      </c>
      <c r="FS42" s="72" t="str">
        <f t="shared" si="27"/>
        <v/>
      </c>
      <c r="FT42" s="72" t="str">
        <f t="shared" si="28"/>
        <v/>
      </c>
      <c r="FU42" s="72" t="str">
        <f t="shared" si="29"/>
        <v/>
      </c>
      <c r="FV42" s="72" t="str">
        <f t="shared" si="30"/>
        <v/>
      </c>
      <c r="FW42" s="72" t="str">
        <f t="shared" si="31"/>
        <v/>
      </c>
      <c r="FX42" s="72" t="str">
        <f t="shared" si="32"/>
        <v/>
      </c>
      <c r="FY42" s="72" t="str">
        <f t="shared" si="33"/>
        <v/>
      </c>
      <c r="FZ42" s="72" t="str">
        <f t="shared" si="34"/>
        <v/>
      </c>
      <c r="GA42" s="72" t="str">
        <f t="shared" si="35"/>
        <v/>
      </c>
      <c r="GB42" s="72" t="str">
        <f t="shared" si="36"/>
        <v/>
      </c>
      <c r="GC42" s="72" t="str">
        <f t="shared" si="37"/>
        <v/>
      </c>
      <c r="GD42" s="72" t="str">
        <f t="shared" si="38"/>
        <v/>
      </c>
      <c r="GE42" s="72" t="str">
        <f t="shared" si="39"/>
        <v/>
      </c>
      <c r="GF42" s="72" t="str">
        <f t="shared" si="40"/>
        <v/>
      </c>
      <c r="GG42" s="72" t="str">
        <f t="shared" si="41"/>
        <v/>
      </c>
      <c r="GH42" s="72" t="str">
        <f t="shared" si="42"/>
        <v/>
      </c>
      <c r="GI42" s="72" t="str">
        <f t="shared" si="43"/>
        <v/>
      </c>
      <c r="GJ42" s="113"/>
      <c r="GK42" s="113"/>
    </row>
    <row r="43" spans="1:193" ht="20.100000000000001" customHeight="1" x14ac:dyDescent="0.2">
      <c r="A43" s="137">
        <v>28</v>
      </c>
      <c r="B43" s="287"/>
      <c r="C43" s="287"/>
      <c r="D43" s="3"/>
      <c r="E43" s="3"/>
      <c r="F43" s="4"/>
      <c r="G43" s="4"/>
      <c r="H43" s="5"/>
      <c r="I43" s="52" t="str">
        <f t="shared" si="44"/>
        <v/>
      </c>
      <c r="J43" s="4"/>
      <c r="K43" s="4"/>
      <c r="L43" s="4"/>
      <c r="M43" s="4"/>
      <c r="N43" s="5"/>
      <c r="O43" s="53" t="str">
        <f t="shared" si="45"/>
        <v/>
      </c>
      <c r="P43" s="5"/>
      <c r="R43" s="80"/>
      <c r="S43" s="80"/>
      <c r="T43" s="69"/>
      <c r="U43" s="63" t="str">
        <f t="shared" si="46"/>
        <v/>
      </c>
      <c r="V43" s="80"/>
      <c r="W43" s="80"/>
      <c r="X43" s="80"/>
      <c r="Y43" s="80"/>
      <c r="Z43" s="80"/>
      <c r="AA43" s="128"/>
      <c r="AM43" s="134"/>
      <c r="AN43" s="272"/>
      <c r="AO43" s="272"/>
      <c r="AP43" s="272"/>
      <c r="AQ43" s="272"/>
      <c r="AR43" s="135"/>
      <c r="AS43" s="135"/>
      <c r="AT43" s="135"/>
      <c r="AU43" s="135"/>
      <c r="AV43" s="136"/>
      <c r="AZ43" s="112"/>
      <c r="BE43" s="72" t="s">
        <v>125</v>
      </c>
      <c r="BF43" s="109" t="s">
        <v>219</v>
      </c>
      <c r="BG43" s="110"/>
      <c r="BH43" s="82">
        <f>IF(O$10="ne",0,DQ10)</f>
        <v>66.684000000000012</v>
      </c>
      <c r="BI43" s="69" t="s">
        <v>223</v>
      </c>
      <c r="BJ43" s="69">
        <v>0.02</v>
      </c>
      <c r="BK43" s="83"/>
      <c r="BL43" s="83"/>
      <c r="BM43" s="83"/>
      <c r="BN43" s="83"/>
      <c r="BO43" s="82">
        <f>BJ43*BH43</f>
        <v>1.3336800000000002</v>
      </c>
      <c r="BP43" s="83"/>
      <c r="BQ43" s="83"/>
      <c r="BR43" s="83"/>
      <c r="BS43" s="83"/>
      <c r="BT43" s="84">
        <v>19</v>
      </c>
      <c r="BU43" s="85">
        <f>BT43*BH43</f>
        <v>1266.9960000000003</v>
      </c>
      <c r="CA43" s="86" t="str">
        <f t="shared" si="5"/>
        <v/>
      </c>
      <c r="CB43" s="82" t="str">
        <f t="shared" si="6"/>
        <v/>
      </c>
      <c r="CC43" s="82" t="str">
        <f t="shared" si="7"/>
        <v/>
      </c>
      <c r="CD43" s="82" t="str">
        <f t="shared" si="8"/>
        <v/>
      </c>
      <c r="CE43" s="82" t="str">
        <f t="shared" si="9"/>
        <v/>
      </c>
      <c r="CF43" s="86" t="str">
        <f t="shared" si="10"/>
        <v/>
      </c>
      <c r="CG43" s="87"/>
      <c r="CH43" s="86" t="str">
        <f t="shared" si="11"/>
        <v/>
      </c>
      <c r="CI43" s="86" t="str">
        <f t="shared" si="12"/>
        <v/>
      </c>
      <c r="CJ43" s="64"/>
      <c r="CK43" s="64"/>
      <c r="CL43" s="64"/>
      <c r="CM43" s="64"/>
      <c r="CN43" s="72" t="str">
        <f t="shared" si="13"/>
        <v/>
      </c>
      <c r="CO43" s="72" t="str">
        <f t="shared" si="14"/>
        <v/>
      </c>
      <c r="CP43" s="72" t="str">
        <f t="shared" si="15"/>
        <v/>
      </c>
      <c r="CQ43" s="72" t="str">
        <f t="shared" si="16"/>
        <v/>
      </c>
      <c r="CR43" s="72" t="str">
        <f t="shared" si="17"/>
        <v/>
      </c>
      <c r="CS43" s="72" t="str">
        <f t="shared" si="79"/>
        <v/>
      </c>
      <c r="CT43" s="72" t="str">
        <f t="shared" si="79"/>
        <v/>
      </c>
      <c r="CU43" s="72" t="str">
        <f t="shared" si="79"/>
        <v/>
      </c>
      <c r="CV43" s="72" t="str">
        <f t="shared" si="79"/>
        <v/>
      </c>
      <c r="CW43" s="72" t="str">
        <f t="shared" si="79"/>
        <v/>
      </c>
      <c r="CX43" s="72" t="str">
        <f t="shared" si="79"/>
        <v/>
      </c>
      <c r="CY43" s="72" t="str">
        <f t="shared" si="79"/>
        <v/>
      </c>
      <c r="CZ43" s="72" t="str">
        <f t="shared" si="79"/>
        <v/>
      </c>
      <c r="DA43" s="72" t="str">
        <f t="shared" si="79"/>
        <v/>
      </c>
      <c r="DB43" s="72" t="str">
        <f t="shared" si="79"/>
        <v/>
      </c>
      <c r="DC43" s="72" t="str">
        <f t="shared" si="80"/>
        <v/>
      </c>
      <c r="DD43" s="72" t="str">
        <f t="shared" si="80"/>
        <v/>
      </c>
      <c r="DE43" s="72" t="str">
        <f t="shared" si="80"/>
        <v/>
      </c>
      <c r="DF43" s="72" t="str">
        <f t="shared" si="80"/>
        <v/>
      </c>
      <c r="DG43" s="72" t="str">
        <f t="shared" si="80"/>
        <v/>
      </c>
      <c r="DH43" s="72" t="str">
        <f t="shared" si="80"/>
        <v/>
      </c>
      <c r="DI43" s="72" t="str">
        <f t="shared" si="80"/>
        <v/>
      </c>
      <c r="DJ43" s="72" t="str">
        <f t="shared" si="80"/>
        <v/>
      </c>
      <c r="DK43" s="72" t="str">
        <f t="shared" si="80"/>
        <v/>
      </c>
      <c r="DL43" s="64"/>
      <c r="DM43" s="64"/>
      <c r="DN43" s="64"/>
      <c r="DO43" s="72" t="str">
        <f t="shared" si="20"/>
        <v/>
      </c>
      <c r="DP43" s="72" t="str">
        <f t="shared" si="49"/>
        <v/>
      </c>
      <c r="DQ43" s="72" t="str">
        <f t="shared" si="81"/>
        <v/>
      </c>
      <c r="DR43" s="72" t="str">
        <f t="shared" si="81"/>
        <v/>
      </c>
      <c r="DS43" s="72" t="str">
        <f t="shared" si="81"/>
        <v/>
      </c>
      <c r="DT43" s="72" t="str">
        <f t="shared" si="81"/>
        <v/>
      </c>
      <c r="DU43" s="72" t="str">
        <f t="shared" si="81"/>
        <v/>
      </c>
      <c r="DV43" s="72" t="str">
        <f t="shared" si="81"/>
        <v/>
      </c>
      <c r="DW43" s="72" t="str">
        <f t="shared" si="81"/>
        <v/>
      </c>
      <c r="DX43" s="72" t="str">
        <f t="shared" si="81"/>
        <v/>
      </c>
      <c r="DY43" s="72" t="str">
        <f t="shared" si="81"/>
        <v/>
      </c>
      <c r="DZ43" s="72" t="str">
        <f t="shared" si="81"/>
        <v/>
      </c>
      <c r="EA43" s="72" t="str">
        <f t="shared" si="81"/>
        <v/>
      </c>
      <c r="EB43" s="72" t="str">
        <f t="shared" si="81"/>
        <v/>
      </c>
      <c r="EC43" s="72" t="str">
        <f t="shared" si="81"/>
        <v/>
      </c>
      <c r="ED43" s="72" t="str">
        <f t="shared" si="81"/>
        <v/>
      </c>
      <c r="EE43" s="72" t="str">
        <f t="shared" si="81"/>
        <v/>
      </c>
      <c r="EF43" s="72" t="str">
        <f t="shared" si="81"/>
        <v/>
      </c>
      <c r="EG43" s="72" t="str">
        <f t="shared" si="78"/>
        <v/>
      </c>
      <c r="EH43" s="72" t="str">
        <f t="shared" si="78"/>
        <v/>
      </c>
      <c r="EI43" s="72" t="str">
        <f t="shared" si="78"/>
        <v/>
      </c>
      <c r="EJ43" s="68"/>
      <c r="EK43" s="68"/>
      <c r="EL43" s="68"/>
      <c r="EM43" s="68"/>
      <c r="EN43" s="88" t="str">
        <f t="shared" si="22"/>
        <v/>
      </c>
      <c r="EO43" s="88" t="str">
        <f t="shared" si="51"/>
        <v/>
      </c>
      <c r="EP43" s="88">
        <f t="shared" si="23"/>
        <v>0</v>
      </c>
      <c r="EQ43" s="89" t="str">
        <f t="shared" si="52"/>
        <v/>
      </c>
      <c r="ER43" s="89" t="str">
        <f t="shared" si="53"/>
        <v/>
      </c>
      <c r="ES43" s="89" t="str">
        <f t="shared" si="54"/>
        <v/>
      </c>
      <c r="ET43" s="89" t="str">
        <f t="shared" si="55"/>
        <v/>
      </c>
      <c r="EU43" s="89" t="str">
        <f t="shared" si="56"/>
        <v/>
      </c>
      <c r="EV43" s="89" t="str">
        <f t="shared" si="57"/>
        <v/>
      </c>
      <c r="EW43" s="89" t="str">
        <f t="shared" si="58"/>
        <v/>
      </c>
      <c r="EX43" s="89" t="str">
        <f t="shared" si="59"/>
        <v/>
      </c>
      <c r="EY43" s="89" t="str">
        <f t="shared" si="60"/>
        <v/>
      </c>
      <c r="EZ43" s="89" t="str">
        <f t="shared" si="61"/>
        <v/>
      </c>
      <c r="FA43" s="89" t="str">
        <f t="shared" si="62"/>
        <v/>
      </c>
      <c r="FB43" s="89" t="str">
        <f t="shared" si="63"/>
        <v/>
      </c>
      <c r="FC43" s="89" t="str">
        <f t="shared" si="64"/>
        <v/>
      </c>
      <c r="FD43" s="89" t="str">
        <f t="shared" si="65"/>
        <v/>
      </c>
      <c r="FE43" s="89" t="str">
        <f t="shared" si="66"/>
        <v/>
      </c>
      <c r="FF43" s="89" t="str">
        <f t="shared" si="67"/>
        <v/>
      </c>
      <c r="FG43" s="89" t="str">
        <f t="shared" si="68"/>
        <v/>
      </c>
      <c r="FH43" s="89" t="str">
        <f t="shared" si="69"/>
        <v/>
      </c>
      <c r="FI43" s="89" t="str">
        <f t="shared" si="70"/>
        <v/>
      </c>
      <c r="FJ43" s="89" t="str">
        <f t="shared" si="71"/>
        <v/>
      </c>
      <c r="FK43" s="68"/>
      <c r="FL43" s="68"/>
      <c r="FM43" s="68"/>
      <c r="FN43" s="68"/>
      <c r="FO43" s="68"/>
      <c r="FP43" s="88" t="str">
        <f t="shared" si="24"/>
        <v/>
      </c>
      <c r="FQ43" s="72" t="str">
        <f t="shared" si="25"/>
        <v/>
      </c>
      <c r="FR43" s="72" t="str">
        <f t="shared" si="26"/>
        <v/>
      </c>
      <c r="FS43" s="72" t="str">
        <f t="shared" si="27"/>
        <v/>
      </c>
      <c r="FT43" s="72" t="str">
        <f t="shared" si="28"/>
        <v/>
      </c>
      <c r="FU43" s="72" t="str">
        <f t="shared" si="29"/>
        <v/>
      </c>
      <c r="FV43" s="72" t="str">
        <f t="shared" si="30"/>
        <v/>
      </c>
      <c r="FW43" s="72" t="str">
        <f t="shared" si="31"/>
        <v/>
      </c>
      <c r="FX43" s="72" t="str">
        <f t="shared" si="32"/>
        <v/>
      </c>
      <c r="FY43" s="72" t="str">
        <f t="shared" si="33"/>
        <v/>
      </c>
      <c r="FZ43" s="72" t="str">
        <f t="shared" si="34"/>
        <v/>
      </c>
      <c r="GA43" s="72" t="str">
        <f t="shared" si="35"/>
        <v/>
      </c>
      <c r="GB43" s="72" t="str">
        <f t="shared" si="36"/>
        <v/>
      </c>
      <c r="GC43" s="72" t="str">
        <f t="shared" si="37"/>
        <v/>
      </c>
      <c r="GD43" s="72" t="str">
        <f t="shared" si="38"/>
        <v/>
      </c>
      <c r="GE43" s="72" t="str">
        <f t="shared" si="39"/>
        <v/>
      </c>
      <c r="GF43" s="72" t="str">
        <f t="shared" si="40"/>
        <v/>
      </c>
      <c r="GG43" s="72" t="str">
        <f t="shared" si="41"/>
        <v/>
      </c>
      <c r="GH43" s="72" t="str">
        <f t="shared" si="42"/>
        <v/>
      </c>
      <c r="GI43" s="72" t="str">
        <f t="shared" si="43"/>
        <v/>
      </c>
      <c r="GJ43" s="113"/>
      <c r="GK43" s="113"/>
    </row>
    <row r="44" spans="1:193" ht="20.100000000000001" customHeight="1" x14ac:dyDescent="0.2">
      <c r="A44" s="137">
        <v>29</v>
      </c>
      <c r="B44" s="287"/>
      <c r="C44" s="287"/>
      <c r="D44" s="3"/>
      <c r="E44" s="3"/>
      <c r="F44" s="4"/>
      <c r="G44" s="4"/>
      <c r="H44" s="5"/>
      <c r="I44" s="52" t="str">
        <f t="shared" si="44"/>
        <v/>
      </c>
      <c r="J44" s="4"/>
      <c r="K44" s="4"/>
      <c r="L44" s="4"/>
      <c r="M44" s="4"/>
      <c r="N44" s="5"/>
      <c r="O44" s="53" t="str">
        <f t="shared" si="45"/>
        <v/>
      </c>
      <c r="P44" s="5"/>
      <c r="R44" s="80"/>
      <c r="S44" s="80"/>
      <c r="T44" s="69"/>
      <c r="U44" s="63" t="str">
        <f t="shared" si="46"/>
        <v/>
      </c>
      <c r="V44" s="80"/>
      <c r="W44" s="80"/>
      <c r="X44" s="80"/>
      <c r="Y44" s="80"/>
      <c r="Z44" s="80"/>
      <c r="AA44" s="128"/>
      <c r="AM44" s="134"/>
      <c r="AN44" s="72">
        <v>10980</v>
      </c>
      <c r="AO44" s="162">
        <v>22</v>
      </c>
      <c r="AP44" s="162">
        <v>2</v>
      </c>
      <c r="AQ44" s="163">
        <f>IF(AP44="","",BH140)</f>
        <v>20.185200000000002</v>
      </c>
      <c r="AR44" s="135"/>
      <c r="AS44" s="135"/>
      <c r="AT44" s="135"/>
      <c r="AU44" s="135"/>
      <c r="AV44" s="136"/>
      <c r="AZ44" s="112"/>
      <c r="BE44" s="72" t="s">
        <v>151</v>
      </c>
      <c r="BF44" s="109" t="s">
        <v>220</v>
      </c>
      <c r="BG44" s="110"/>
      <c r="BH44" s="82">
        <f>IF(O$10="ne",0,DR10)</f>
        <v>0</v>
      </c>
      <c r="BI44" s="69" t="s">
        <v>223</v>
      </c>
      <c r="BJ44" s="69">
        <v>0.02</v>
      </c>
      <c r="BK44" s="83"/>
      <c r="BL44" s="83"/>
      <c r="BM44" s="83"/>
      <c r="BN44" s="83"/>
      <c r="BO44" s="82">
        <f>BJ44*BH44</f>
        <v>0</v>
      </c>
      <c r="BP44" s="83"/>
      <c r="BQ44" s="83"/>
      <c r="BR44" s="83"/>
      <c r="BS44" s="83"/>
      <c r="BT44" s="84">
        <v>21</v>
      </c>
      <c r="BU44" s="85">
        <f t="shared" ref="BU44:BU61" si="82">BT44*BH44</f>
        <v>0</v>
      </c>
      <c r="CA44" s="86" t="str">
        <f t="shared" si="5"/>
        <v/>
      </c>
      <c r="CB44" s="82" t="str">
        <f t="shared" si="6"/>
        <v/>
      </c>
      <c r="CC44" s="82" t="str">
        <f t="shared" si="7"/>
        <v/>
      </c>
      <c r="CD44" s="82" t="str">
        <f t="shared" si="8"/>
        <v/>
      </c>
      <c r="CE44" s="82" t="str">
        <f t="shared" si="9"/>
        <v/>
      </c>
      <c r="CF44" s="86" t="str">
        <f t="shared" si="10"/>
        <v/>
      </c>
      <c r="CG44" s="87"/>
      <c r="CH44" s="86" t="str">
        <f t="shared" si="11"/>
        <v/>
      </c>
      <c r="CI44" s="86" t="str">
        <f t="shared" si="12"/>
        <v/>
      </c>
      <c r="CJ44" s="64"/>
      <c r="CK44" s="64"/>
      <c r="CL44" s="64"/>
      <c r="CM44" s="64"/>
      <c r="CN44" s="72" t="str">
        <f t="shared" si="13"/>
        <v/>
      </c>
      <c r="CO44" s="72" t="str">
        <f t="shared" si="14"/>
        <v/>
      </c>
      <c r="CP44" s="72" t="str">
        <f t="shared" si="15"/>
        <v/>
      </c>
      <c r="CQ44" s="72" t="str">
        <f t="shared" si="16"/>
        <v/>
      </c>
      <c r="CR44" s="72" t="str">
        <f t="shared" si="17"/>
        <v/>
      </c>
      <c r="CS44" s="72" t="str">
        <f t="shared" si="79"/>
        <v/>
      </c>
      <c r="CT44" s="72" t="str">
        <f t="shared" si="79"/>
        <v/>
      </c>
      <c r="CU44" s="72" t="str">
        <f t="shared" si="79"/>
        <v/>
      </c>
      <c r="CV44" s="72" t="str">
        <f t="shared" si="79"/>
        <v/>
      </c>
      <c r="CW44" s="72" t="str">
        <f t="shared" si="79"/>
        <v/>
      </c>
      <c r="CX44" s="72" t="str">
        <f t="shared" si="79"/>
        <v/>
      </c>
      <c r="CY44" s="72" t="str">
        <f t="shared" si="79"/>
        <v/>
      </c>
      <c r="CZ44" s="72" t="str">
        <f t="shared" si="79"/>
        <v/>
      </c>
      <c r="DA44" s="72" t="str">
        <f t="shared" si="79"/>
        <v/>
      </c>
      <c r="DB44" s="72" t="str">
        <f t="shared" si="79"/>
        <v/>
      </c>
      <c r="DC44" s="72" t="str">
        <f t="shared" si="80"/>
        <v/>
      </c>
      <c r="DD44" s="72" t="str">
        <f t="shared" si="80"/>
        <v/>
      </c>
      <c r="DE44" s="72" t="str">
        <f t="shared" si="80"/>
        <v/>
      </c>
      <c r="DF44" s="72" t="str">
        <f t="shared" si="80"/>
        <v/>
      </c>
      <c r="DG44" s="72" t="str">
        <f t="shared" si="80"/>
        <v/>
      </c>
      <c r="DH44" s="72" t="str">
        <f t="shared" si="80"/>
        <v/>
      </c>
      <c r="DI44" s="72" t="str">
        <f t="shared" si="80"/>
        <v/>
      </c>
      <c r="DJ44" s="72" t="str">
        <f t="shared" si="80"/>
        <v/>
      </c>
      <c r="DK44" s="72" t="str">
        <f t="shared" si="80"/>
        <v/>
      </c>
      <c r="DL44" s="64"/>
      <c r="DM44" s="64"/>
      <c r="DN44" s="64"/>
      <c r="DO44" s="72" t="str">
        <f t="shared" si="20"/>
        <v/>
      </c>
      <c r="DP44" s="72" t="str">
        <f t="shared" si="49"/>
        <v/>
      </c>
      <c r="DQ44" s="72" t="str">
        <f t="shared" si="81"/>
        <v/>
      </c>
      <c r="DR44" s="72" t="str">
        <f t="shared" si="81"/>
        <v/>
      </c>
      <c r="DS44" s="72" t="str">
        <f t="shared" si="81"/>
        <v/>
      </c>
      <c r="DT44" s="72" t="str">
        <f t="shared" si="81"/>
        <v/>
      </c>
      <c r="DU44" s="72" t="str">
        <f t="shared" si="81"/>
        <v/>
      </c>
      <c r="DV44" s="72" t="str">
        <f t="shared" si="81"/>
        <v/>
      </c>
      <c r="DW44" s="72" t="str">
        <f t="shared" si="81"/>
        <v/>
      </c>
      <c r="DX44" s="72" t="str">
        <f t="shared" si="81"/>
        <v/>
      </c>
      <c r="DY44" s="72" t="str">
        <f t="shared" si="81"/>
        <v/>
      </c>
      <c r="DZ44" s="72" t="str">
        <f t="shared" si="81"/>
        <v/>
      </c>
      <c r="EA44" s="72" t="str">
        <f t="shared" si="81"/>
        <v/>
      </c>
      <c r="EB44" s="72" t="str">
        <f t="shared" si="81"/>
        <v/>
      </c>
      <c r="EC44" s="72" t="str">
        <f t="shared" si="81"/>
        <v/>
      </c>
      <c r="ED44" s="72" t="str">
        <f t="shared" si="81"/>
        <v/>
      </c>
      <c r="EE44" s="72" t="str">
        <f t="shared" si="81"/>
        <v/>
      </c>
      <c r="EF44" s="72" t="str">
        <f t="shared" si="81"/>
        <v/>
      </c>
      <c r="EG44" s="72" t="str">
        <f t="shared" si="78"/>
        <v/>
      </c>
      <c r="EH44" s="72" t="str">
        <f t="shared" si="78"/>
        <v/>
      </c>
      <c r="EI44" s="72" t="str">
        <f t="shared" si="78"/>
        <v/>
      </c>
      <c r="EJ44" s="68"/>
      <c r="EK44" s="68"/>
      <c r="EL44" s="68"/>
      <c r="EM44" s="68"/>
      <c r="EN44" s="88" t="str">
        <f t="shared" si="22"/>
        <v/>
      </c>
      <c r="EO44" s="88" t="str">
        <f t="shared" si="51"/>
        <v/>
      </c>
      <c r="EP44" s="88">
        <f t="shared" si="23"/>
        <v>0</v>
      </c>
      <c r="EQ44" s="89" t="str">
        <f t="shared" si="52"/>
        <v/>
      </c>
      <c r="ER44" s="89" t="str">
        <f t="shared" si="53"/>
        <v/>
      </c>
      <c r="ES44" s="89" t="str">
        <f t="shared" si="54"/>
        <v/>
      </c>
      <c r="ET44" s="89" t="str">
        <f t="shared" si="55"/>
        <v/>
      </c>
      <c r="EU44" s="89" t="str">
        <f t="shared" si="56"/>
        <v/>
      </c>
      <c r="EV44" s="89" t="str">
        <f t="shared" si="57"/>
        <v/>
      </c>
      <c r="EW44" s="89" t="str">
        <f t="shared" si="58"/>
        <v/>
      </c>
      <c r="EX44" s="89" t="str">
        <f t="shared" si="59"/>
        <v/>
      </c>
      <c r="EY44" s="89" t="str">
        <f t="shared" si="60"/>
        <v/>
      </c>
      <c r="EZ44" s="89" t="str">
        <f t="shared" si="61"/>
        <v/>
      </c>
      <c r="FA44" s="89" t="str">
        <f t="shared" si="62"/>
        <v/>
      </c>
      <c r="FB44" s="89" t="str">
        <f t="shared" si="63"/>
        <v/>
      </c>
      <c r="FC44" s="89" t="str">
        <f t="shared" si="64"/>
        <v/>
      </c>
      <c r="FD44" s="89" t="str">
        <f t="shared" si="65"/>
        <v/>
      </c>
      <c r="FE44" s="89" t="str">
        <f t="shared" si="66"/>
        <v/>
      </c>
      <c r="FF44" s="89" t="str">
        <f t="shared" si="67"/>
        <v/>
      </c>
      <c r="FG44" s="89" t="str">
        <f t="shared" si="68"/>
        <v/>
      </c>
      <c r="FH44" s="89" t="str">
        <f t="shared" si="69"/>
        <v/>
      </c>
      <c r="FI44" s="89" t="str">
        <f t="shared" si="70"/>
        <v/>
      </c>
      <c r="FJ44" s="89" t="str">
        <f t="shared" si="71"/>
        <v/>
      </c>
      <c r="FK44" s="68"/>
      <c r="FL44" s="68"/>
      <c r="FM44" s="68"/>
      <c r="FN44" s="68"/>
      <c r="FO44" s="68"/>
      <c r="FP44" s="88" t="str">
        <f t="shared" si="24"/>
        <v/>
      </c>
      <c r="FQ44" s="72" t="str">
        <f t="shared" si="25"/>
        <v/>
      </c>
      <c r="FR44" s="72" t="str">
        <f t="shared" si="26"/>
        <v/>
      </c>
      <c r="FS44" s="72" t="str">
        <f t="shared" si="27"/>
        <v/>
      </c>
      <c r="FT44" s="72" t="str">
        <f t="shared" si="28"/>
        <v/>
      </c>
      <c r="FU44" s="72" t="str">
        <f t="shared" si="29"/>
        <v/>
      </c>
      <c r="FV44" s="72" t="str">
        <f t="shared" si="30"/>
        <v/>
      </c>
      <c r="FW44" s="72" t="str">
        <f t="shared" si="31"/>
        <v/>
      </c>
      <c r="FX44" s="72" t="str">
        <f t="shared" si="32"/>
        <v/>
      </c>
      <c r="FY44" s="72" t="str">
        <f t="shared" si="33"/>
        <v/>
      </c>
      <c r="FZ44" s="72" t="str">
        <f t="shared" si="34"/>
        <v/>
      </c>
      <c r="GA44" s="72" t="str">
        <f t="shared" si="35"/>
        <v/>
      </c>
      <c r="GB44" s="72" t="str">
        <f t="shared" si="36"/>
        <v/>
      </c>
      <c r="GC44" s="72" t="str">
        <f t="shared" si="37"/>
        <v/>
      </c>
      <c r="GD44" s="72" t="str">
        <f t="shared" si="38"/>
        <v/>
      </c>
      <c r="GE44" s="72" t="str">
        <f t="shared" si="39"/>
        <v/>
      </c>
      <c r="GF44" s="72" t="str">
        <f t="shared" si="40"/>
        <v/>
      </c>
      <c r="GG44" s="72" t="str">
        <f t="shared" si="41"/>
        <v/>
      </c>
      <c r="GH44" s="72" t="str">
        <f t="shared" si="42"/>
        <v/>
      </c>
      <c r="GI44" s="72" t="str">
        <f t="shared" si="43"/>
        <v/>
      </c>
      <c r="GJ44" s="113"/>
      <c r="GK44" s="113"/>
    </row>
    <row r="45" spans="1:193" ht="20.100000000000001" customHeight="1" x14ac:dyDescent="0.2">
      <c r="A45" s="137">
        <v>30</v>
      </c>
      <c r="B45" s="287"/>
      <c r="C45" s="287"/>
      <c r="D45" s="3"/>
      <c r="E45" s="3"/>
      <c r="F45" s="4"/>
      <c r="G45" s="4"/>
      <c r="H45" s="5"/>
      <c r="I45" s="52" t="str">
        <f t="shared" si="44"/>
        <v/>
      </c>
      <c r="J45" s="4"/>
      <c r="K45" s="4"/>
      <c r="L45" s="4"/>
      <c r="M45" s="4"/>
      <c r="N45" s="5"/>
      <c r="O45" s="53" t="str">
        <f t="shared" si="45"/>
        <v/>
      </c>
      <c r="P45" s="5"/>
      <c r="R45" s="80"/>
      <c r="S45" s="80"/>
      <c r="T45" s="69"/>
      <c r="U45" s="63" t="str">
        <f t="shared" si="46"/>
        <v/>
      </c>
      <c r="V45" s="80"/>
      <c r="W45" s="80"/>
      <c r="X45" s="80"/>
      <c r="Y45" s="80"/>
      <c r="Z45" s="80"/>
      <c r="AA45" s="128"/>
      <c r="AM45" s="134"/>
      <c r="AN45" s="72">
        <v>10100</v>
      </c>
      <c r="AO45" s="162">
        <v>22</v>
      </c>
      <c r="AP45" s="162">
        <v>1</v>
      </c>
      <c r="AQ45" s="163">
        <f t="shared" ref="AQ45:AQ62" si="83">IF(AP45="","",BH141)</f>
        <v>19.284300000000002</v>
      </c>
      <c r="AR45" s="135"/>
      <c r="AS45" s="135"/>
      <c r="AT45" s="135"/>
      <c r="AU45" s="135"/>
      <c r="AV45" s="136"/>
      <c r="AZ45" s="112"/>
      <c r="BE45" s="72" t="s">
        <v>129</v>
      </c>
      <c r="BF45" s="109" t="s">
        <v>221</v>
      </c>
      <c r="BG45" s="110"/>
      <c r="BH45" s="82">
        <f>IF(O$10="ne",0,DS10)</f>
        <v>19.815999999999999</v>
      </c>
      <c r="BI45" s="69" t="s">
        <v>223</v>
      </c>
      <c r="BJ45" s="69">
        <v>0.02</v>
      </c>
      <c r="BK45" s="83"/>
      <c r="BL45" s="83"/>
      <c r="BM45" s="83"/>
      <c r="BN45" s="83"/>
      <c r="BO45" s="82">
        <f>BJ45*BH45</f>
        <v>0.39632000000000001</v>
      </c>
      <c r="BP45" s="83"/>
      <c r="BQ45" s="83"/>
      <c r="BR45" s="83"/>
      <c r="BS45" s="83"/>
      <c r="BT45" s="84">
        <v>27</v>
      </c>
      <c r="BU45" s="85">
        <f t="shared" si="82"/>
        <v>535.03199999999993</v>
      </c>
      <c r="CA45" s="86" t="str">
        <f t="shared" si="5"/>
        <v/>
      </c>
      <c r="CB45" s="82" t="str">
        <f t="shared" si="6"/>
        <v/>
      </c>
      <c r="CC45" s="82" t="str">
        <f t="shared" si="7"/>
        <v/>
      </c>
      <c r="CD45" s="82" t="str">
        <f t="shared" si="8"/>
        <v/>
      </c>
      <c r="CE45" s="82" t="str">
        <f t="shared" si="9"/>
        <v/>
      </c>
      <c r="CF45" s="86" t="str">
        <f t="shared" si="10"/>
        <v/>
      </c>
      <c r="CG45" s="87"/>
      <c r="CH45" s="86" t="str">
        <f t="shared" si="11"/>
        <v/>
      </c>
      <c r="CI45" s="86" t="str">
        <f t="shared" si="12"/>
        <v/>
      </c>
      <c r="CJ45" s="64"/>
      <c r="CK45" s="64"/>
      <c r="CL45" s="64"/>
      <c r="CM45" s="64"/>
      <c r="CN45" s="72" t="str">
        <f t="shared" si="13"/>
        <v/>
      </c>
      <c r="CO45" s="72" t="str">
        <f t="shared" si="14"/>
        <v/>
      </c>
      <c r="CP45" s="72" t="str">
        <f t="shared" si="15"/>
        <v/>
      </c>
      <c r="CQ45" s="72" t="str">
        <f t="shared" si="16"/>
        <v/>
      </c>
      <c r="CR45" s="72" t="str">
        <f t="shared" si="17"/>
        <v/>
      </c>
      <c r="CS45" s="72" t="str">
        <f t="shared" si="79"/>
        <v/>
      </c>
      <c r="CT45" s="72" t="str">
        <f t="shared" si="79"/>
        <v/>
      </c>
      <c r="CU45" s="72" t="str">
        <f t="shared" si="79"/>
        <v/>
      </c>
      <c r="CV45" s="72" t="str">
        <f t="shared" si="79"/>
        <v/>
      </c>
      <c r="CW45" s="72" t="str">
        <f t="shared" si="79"/>
        <v/>
      </c>
      <c r="CX45" s="72" t="str">
        <f t="shared" si="79"/>
        <v/>
      </c>
      <c r="CY45" s="72" t="str">
        <f t="shared" si="79"/>
        <v/>
      </c>
      <c r="CZ45" s="72" t="str">
        <f t="shared" si="79"/>
        <v/>
      </c>
      <c r="DA45" s="72" t="str">
        <f t="shared" si="79"/>
        <v/>
      </c>
      <c r="DB45" s="72" t="str">
        <f t="shared" si="79"/>
        <v/>
      </c>
      <c r="DC45" s="72" t="str">
        <f t="shared" si="80"/>
        <v/>
      </c>
      <c r="DD45" s="72" t="str">
        <f t="shared" si="80"/>
        <v/>
      </c>
      <c r="DE45" s="72" t="str">
        <f t="shared" si="80"/>
        <v/>
      </c>
      <c r="DF45" s="72" t="str">
        <f t="shared" si="80"/>
        <v/>
      </c>
      <c r="DG45" s="72" t="str">
        <f t="shared" si="80"/>
        <v/>
      </c>
      <c r="DH45" s="72" t="str">
        <f t="shared" si="80"/>
        <v/>
      </c>
      <c r="DI45" s="72" t="str">
        <f t="shared" si="80"/>
        <v/>
      </c>
      <c r="DJ45" s="72" t="str">
        <f t="shared" si="80"/>
        <v/>
      </c>
      <c r="DK45" s="72" t="str">
        <f t="shared" si="80"/>
        <v/>
      </c>
      <c r="DL45" s="64"/>
      <c r="DM45" s="64"/>
      <c r="DN45" s="64"/>
      <c r="DO45" s="72" t="str">
        <f t="shared" si="20"/>
        <v/>
      </c>
      <c r="DP45" s="72" t="str">
        <f t="shared" si="49"/>
        <v/>
      </c>
      <c r="DQ45" s="72" t="str">
        <f t="shared" si="81"/>
        <v/>
      </c>
      <c r="DR45" s="72" t="str">
        <f t="shared" si="81"/>
        <v/>
      </c>
      <c r="DS45" s="72" t="str">
        <f t="shared" si="81"/>
        <v/>
      </c>
      <c r="DT45" s="72" t="str">
        <f t="shared" si="81"/>
        <v/>
      </c>
      <c r="DU45" s="72" t="str">
        <f t="shared" si="81"/>
        <v/>
      </c>
      <c r="DV45" s="72" t="str">
        <f t="shared" si="81"/>
        <v/>
      </c>
      <c r="DW45" s="72" t="str">
        <f t="shared" si="81"/>
        <v/>
      </c>
      <c r="DX45" s="72" t="str">
        <f t="shared" si="81"/>
        <v/>
      </c>
      <c r="DY45" s="72" t="str">
        <f t="shared" si="81"/>
        <v/>
      </c>
      <c r="DZ45" s="72" t="str">
        <f t="shared" si="81"/>
        <v/>
      </c>
      <c r="EA45" s="72" t="str">
        <f t="shared" si="81"/>
        <v/>
      </c>
      <c r="EB45" s="72" t="str">
        <f t="shared" si="81"/>
        <v/>
      </c>
      <c r="EC45" s="72" t="str">
        <f t="shared" si="81"/>
        <v/>
      </c>
      <c r="ED45" s="72" t="str">
        <f t="shared" si="81"/>
        <v/>
      </c>
      <c r="EE45" s="72" t="str">
        <f t="shared" si="81"/>
        <v/>
      </c>
      <c r="EF45" s="72" t="str">
        <f t="shared" si="81"/>
        <v/>
      </c>
      <c r="EG45" s="72" t="str">
        <f t="shared" si="78"/>
        <v/>
      </c>
      <c r="EH45" s="72" t="str">
        <f t="shared" si="78"/>
        <v/>
      </c>
      <c r="EI45" s="72" t="str">
        <f t="shared" si="78"/>
        <v/>
      </c>
      <c r="EJ45" s="68"/>
      <c r="EK45" s="68"/>
      <c r="EL45" s="68"/>
      <c r="EM45" s="68"/>
      <c r="EN45" s="88" t="str">
        <f t="shared" si="22"/>
        <v/>
      </c>
      <c r="EO45" s="88" t="str">
        <f t="shared" si="51"/>
        <v/>
      </c>
      <c r="EP45" s="88">
        <f t="shared" si="23"/>
        <v>0</v>
      </c>
      <c r="EQ45" s="89" t="str">
        <f t="shared" si="52"/>
        <v/>
      </c>
      <c r="ER45" s="89" t="str">
        <f t="shared" si="53"/>
        <v/>
      </c>
      <c r="ES45" s="89" t="str">
        <f t="shared" si="54"/>
        <v/>
      </c>
      <c r="ET45" s="89" t="str">
        <f t="shared" si="55"/>
        <v/>
      </c>
      <c r="EU45" s="89" t="str">
        <f t="shared" si="56"/>
        <v/>
      </c>
      <c r="EV45" s="89" t="str">
        <f t="shared" si="57"/>
        <v/>
      </c>
      <c r="EW45" s="89" t="str">
        <f t="shared" si="58"/>
        <v/>
      </c>
      <c r="EX45" s="89" t="str">
        <f t="shared" si="59"/>
        <v/>
      </c>
      <c r="EY45" s="89" t="str">
        <f t="shared" si="60"/>
        <v/>
      </c>
      <c r="EZ45" s="89" t="str">
        <f t="shared" si="61"/>
        <v/>
      </c>
      <c r="FA45" s="89" t="str">
        <f t="shared" si="62"/>
        <v/>
      </c>
      <c r="FB45" s="89" t="str">
        <f t="shared" si="63"/>
        <v/>
      </c>
      <c r="FC45" s="89" t="str">
        <f t="shared" si="64"/>
        <v/>
      </c>
      <c r="FD45" s="89" t="str">
        <f t="shared" si="65"/>
        <v/>
      </c>
      <c r="FE45" s="89" t="str">
        <f t="shared" si="66"/>
        <v/>
      </c>
      <c r="FF45" s="89" t="str">
        <f t="shared" si="67"/>
        <v/>
      </c>
      <c r="FG45" s="89" t="str">
        <f t="shared" si="68"/>
        <v/>
      </c>
      <c r="FH45" s="89" t="str">
        <f t="shared" si="69"/>
        <v/>
      </c>
      <c r="FI45" s="89" t="str">
        <f t="shared" si="70"/>
        <v/>
      </c>
      <c r="FJ45" s="89" t="str">
        <f t="shared" si="71"/>
        <v/>
      </c>
      <c r="FK45" s="68"/>
      <c r="FL45" s="68"/>
      <c r="FM45" s="68"/>
      <c r="FN45" s="68"/>
      <c r="FO45" s="68"/>
      <c r="FP45" s="88" t="str">
        <f t="shared" si="24"/>
        <v/>
      </c>
      <c r="FQ45" s="72" t="str">
        <f t="shared" si="25"/>
        <v/>
      </c>
      <c r="FR45" s="72" t="str">
        <f t="shared" si="26"/>
        <v/>
      </c>
      <c r="FS45" s="72" t="str">
        <f t="shared" si="27"/>
        <v/>
      </c>
      <c r="FT45" s="72" t="str">
        <f t="shared" si="28"/>
        <v/>
      </c>
      <c r="FU45" s="72" t="str">
        <f t="shared" si="29"/>
        <v/>
      </c>
      <c r="FV45" s="72" t="str">
        <f t="shared" si="30"/>
        <v/>
      </c>
      <c r="FW45" s="72" t="str">
        <f t="shared" si="31"/>
        <v/>
      </c>
      <c r="FX45" s="72" t="str">
        <f t="shared" si="32"/>
        <v/>
      </c>
      <c r="FY45" s="72" t="str">
        <f t="shared" si="33"/>
        <v/>
      </c>
      <c r="FZ45" s="72" t="str">
        <f t="shared" si="34"/>
        <v/>
      </c>
      <c r="GA45" s="72" t="str">
        <f t="shared" si="35"/>
        <v/>
      </c>
      <c r="GB45" s="72" t="str">
        <f t="shared" si="36"/>
        <v/>
      </c>
      <c r="GC45" s="72" t="str">
        <f t="shared" si="37"/>
        <v/>
      </c>
      <c r="GD45" s="72" t="str">
        <f t="shared" si="38"/>
        <v/>
      </c>
      <c r="GE45" s="72" t="str">
        <f t="shared" si="39"/>
        <v/>
      </c>
      <c r="GF45" s="72" t="str">
        <f t="shared" si="40"/>
        <v/>
      </c>
      <c r="GG45" s="72" t="str">
        <f t="shared" si="41"/>
        <v/>
      </c>
      <c r="GH45" s="72" t="str">
        <f t="shared" si="42"/>
        <v/>
      </c>
      <c r="GI45" s="72" t="str">
        <f t="shared" si="43"/>
        <v/>
      </c>
      <c r="GJ45" s="113"/>
      <c r="GK45" s="113"/>
    </row>
    <row r="46" spans="1:193" ht="20.100000000000001" customHeight="1" x14ac:dyDescent="0.2">
      <c r="A46" s="137">
        <v>31</v>
      </c>
      <c r="B46" s="287"/>
      <c r="C46" s="287"/>
      <c r="D46" s="3"/>
      <c r="E46" s="3"/>
      <c r="F46" s="4"/>
      <c r="G46" s="4"/>
      <c r="H46" s="5"/>
      <c r="I46" s="52" t="str">
        <f t="shared" si="44"/>
        <v/>
      </c>
      <c r="J46" s="4"/>
      <c r="K46" s="4"/>
      <c r="L46" s="4"/>
      <c r="M46" s="4"/>
      <c r="N46" s="5"/>
      <c r="O46" s="53" t="str">
        <f t="shared" si="45"/>
        <v/>
      </c>
      <c r="P46" s="5"/>
      <c r="R46" s="80"/>
      <c r="S46" s="80"/>
      <c r="T46" s="69"/>
      <c r="U46" s="63" t="str">
        <f t="shared" si="46"/>
        <v/>
      </c>
      <c r="V46" s="80"/>
      <c r="W46" s="80"/>
      <c r="X46" s="80"/>
      <c r="Y46" s="80"/>
      <c r="Z46" s="80"/>
      <c r="AA46" s="128"/>
      <c r="AM46" s="134"/>
      <c r="AN46" s="72" t="s">
        <v>384</v>
      </c>
      <c r="AO46" s="162">
        <v>40</v>
      </c>
      <c r="AP46" s="162">
        <v>2</v>
      </c>
      <c r="AQ46" s="163">
        <f t="shared" si="83"/>
        <v>3.36</v>
      </c>
      <c r="AR46" s="135"/>
      <c r="AS46" s="135"/>
      <c r="AT46" s="135"/>
      <c r="AU46" s="135"/>
      <c r="AV46" s="136"/>
      <c r="AZ46" s="112"/>
      <c r="BE46" s="72" t="s">
        <v>152</v>
      </c>
      <c r="BF46" s="109"/>
      <c r="BG46" s="110"/>
      <c r="BH46" s="82">
        <f>IF(O$10="ne",0,DT10)</f>
        <v>0</v>
      </c>
      <c r="BI46" s="69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4"/>
      <c r="BU46" s="85">
        <f t="shared" si="82"/>
        <v>0</v>
      </c>
      <c r="CA46" s="86" t="str">
        <f t="shared" si="5"/>
        <v/>
      </c>
      <c r="CB46" s="82" t="str">
        <f t="shared" si="6"/>
        <v/>
      </c>
      <c r="CC46" s="82" t="str">
        <f t="shared" si="7"/>
        <v/>
      </c>
      <c r="CD46" s="82" t="str">
        <f t="shared" si="8"/>
        <v/>
      </c>
      <c r="CE46" s="82" t="str">
        <f t="shared" si="9"/>
        <v/>
      </c>
      <c r="CF46" s="86" t="str">
        <f t="shared" si="10"/>
        <v/>
      </c>
      <c r="CG46" s="87"/>
      <c r="CH46" s="86" t="str">
        <f t="shared" si="11"/>
        <v/>
      </c>
      <c r="CI46" s="86" t="str">
        <f t="shared" si="12"/>
        <v/>
      </c>
      <c r="CJ46" s="64"/>
      <c r="CK46" s="64"/>
      <c r="CL46" s="64"/>
      <c r="CM46" s="64"/>
      <c r="CN46" s="72" t="str">
        <f t="shared" si="13"/>
        <v/>
      </c>
      <c r="CO46" s="72" t="str">
        <f t="shared" si="14"/>
        <v/>
      </c>
      <c r="CP46" s="72" t="str">
        <f t="shared" si="15"/>
        <v/>
      </c>
      <c r="CQ46" s="72" t="str">
        <f t="shared" si="16"/>
        <v/>
      </c>
      <c r="CR46" s="72" t="str">
        <f t="shared" si="17"/>
        <v/>
      </c>
      <c r="CS46" s="72" t="str">
        <f t="shared" ref="CS46:DB55" si="84">IF($CR46="","",IF($CR46=CS$15,(($D46*$J46)+($D46*$K46)+($E46*$L46)+($E46*$M46))/1000*$F46,""))</f>
        <v/>
      </c>
      <c r="CT46" s="72" t="str">
        <f t="shared" si="84"/>
        <v/>
      </c>
      <c r="CU46" s="72" t="str">
        <f t="shared" si="84"/>
        <v/>
      </c>
      <c r="CV46" s="72" t="str">
        <f t="shared" si="84"/>
        <v/>
      </c>
      <c r="CW46" s="72" t="str">
        <f t="shared" si="84"/>
        <v/>
      </c>
      <c r="CX46" s="72" t="str">
        <f t="shared" si="84"/>
        <v/>
      </c>
      <c r="CY46" s="72" t="str">
        <f t="shared" si="84"/>
        <v/>
      </c>
      <c r="CZ46" s="72" t="str">
        <f t="shared" si="84"/>
        <v/>
      </c>
      <c r="DA46" s="72" t="str">
        <f t="shared" si="84"/>
        <v/>
      </c>
      <c r="DB46" s="72" t="str">
        <f t="shared" si="84"/>
        <v/>
      </c>
      <c r="DC46" s="72" t="str">
        <f t="shared" ref="DC46:DK55" si="85">IF($CR46="","",IF($CR46=DC$15,(($D46*$J46)+($D46*$K46)+($E46*$L46)+($E46*$M46))/1000*$F46,""))</f>
        <v/>
      </c>
      <c r="DD46" s="72" t="str">
        <f t="shared" si="85"/>
        <v/>
      </c>
      <c r="DE46" s="72" t="str">
        <f t="shared" si="85"/>
        <v/>
      </c>
      <c r="DF46" s="72" t="str">
        <f t="shared" si="85"/>
        <v/>
      </c>
      <c r="DG46" s="72" t="str">
        <f t="shared" si="85"/>
        <v/>
      </c>
      <c r="DH46" s="72" t="str">
        <f t="shared" si="85"/>
        <v/>
      </c>
      <c r="DI46" s="72" t="str">
        <f t="shared" si="85"/>
        <v/>
      </c>
      <c r="DJ46" s="72" t="str">
        <f t="shared" si="85"/>
        <v/>
      </c>
      <c r="DK46" s="72" t="str">
        <f t="shared" si="85"/>
        <v/>
      </c>
      <c r="DL46" s="64"/>
      <c r="DM46" s="64"/>
      <c r="DN46" s="64"/>
      <c r="DO46" s="72" t="str">
        <f t="shared" si="20"/>
        <v/>
      </c>
      <c r="DP46" s="72" t="str">
        <f t="shared" si="49"/>
        <v/>
      </c>
      <c r="DQ46" s="72" t="str">
        <f t="shared" si="81"/>
        <v/>
      </c>
      <c r="DR46" s="72" t="str">
        <f t="shared" si="81"/>
        <v/>
      </c>
      <c r="DS46" s="72" t="str">
        <f t="shared" si="81"/>
        <v/>
      </c>
      <c r="DT46" s="72" t="str">
        <f t="shared" si="81"/>
        <v/>
      </c>
      <c r="DU46" s="72" t="str">
        <f t="shared" si="81"/>
        <v/>
      </c>
      <c r="DV46" s="72" t="str">
        <f t="shared" si="81"/>
        <v/>
      </c>
      <c r="DW46" s="72" t="str">
        <f t="shared" si="81"/>
        <v/>
      </c>
      <c r="DX46" s="72" t="str">
        <f t="shared" si="81"/>
        <v/>
      </c>
      <c r="DY46" s="72" t="str">
        <f t="shared" si="81"/>
        <v/>
      </c>
      <c r="DZ46" s="72" t="str">
        <f t="shared" si="81"/>
        <v/>
      </c>
      <c r="EA46" s="72" t="str">
        <f t="shared" si="81"/>
        <v/>
      </c>
      <c r="EB46" s="72" t="str">
        <f t="shared" si="81"/>
        <v/>
      </c>
      <c r="EC46" s="72" t="str">
        <f t="shared" si="81"/>
        <v/>
      </c>
      <c r="ED46" s="72" t="str">
        <f t="shared" si="81"/>
        <v/>
      </c>
      <c r="EE46" s="72" t="str">
        <f t="shared" si="81"/>
        <v/>
      </c>
      <c r="EF46" s="72" t="str">
        <f t="shared" si="81"/>
        <v/>
      </c>
      <c r="EG46" s="72" t="str">
        <f t="shared" si="78"/>
        <v/>
      </c>
      <c r="EH46" s="72" t="str">
        <f t="shared" si="78"/>
        <v/>
      </c>
      <c r="EI46" s="72" t="str">
        <f t="shared" si="78"/>
        <v/>
      </c>
      <c r="EJ46" s="68"/>
      <c r="EK46" s="68"/>
      <c r="EL46" s="68"/>
      <c r="EM46" s="68"/>
      <c r="EN46" s="88" t="str">
        <f t="shared" si="22"/>
        <v/>
      </c>
      <c r="EO46" s="88" t="str">
        <f t="shared" si="51"/>
        <v/>
      </c>
      <c r="EP46" s="88">
        <f t="shared" si="23"/>
        <v>0</v>
      </c>
      <c r="EQ46" s="89" t="str">
        <f t="shared" si="52"/>
        <v/>
      </c>
      <c r="ER46" s="89" t="str">
        <f t="shared" si="53"/>
        <v/>
      </c>
      <c r="ES46" s="89" t="str">
        <f t="shared" si="54"/>
        <v/>
      </c>
      <c r="ET46" s="89" t="str">
        <f t="shared" si="55"/>
        <v/>
      </c>
      <c r="EU46" s="89" t="str">
        <f t="shared" si="56"/>
        <v/>
      </c>
      <c r="EV46" s="89" t="str">
        <f t="shared" si="57"/>
        <v/>
      </c>
      <c r="EW46" s="89" t="str">
        <f t="shared" si="58"/>
        <v/>
      </c>
      <c r="EX46" s="89" t="str">
        <f t="shared" si="59"/>
        <v/>
      </c>
      <c r="EY46" s="89" t="str">
        <f t="shared" si="60"/>
        <v/>
      </c>
      <c r="EZ46" s="89" t="str">
        <f t="shared" si="61"/>
        <v/>
      </c>
      <c r="FA46" s="89" t="str">
        <f t="shared" si="62"/>
        <v/>
      </c>
      <c r="FB46" s="89" t="str">
        <f t="shared" si="63"/>
        <v/>
      </c>
      <c r="FC46" s="89" t="str">
        <f t="shared" si="64"/>
        <v/>
      </c>
      <c r="FD46" s="89" t="str">
        <f t="shared" si="65"/>
        <v/>
      </c>
      <c r="FE46" s="89" t="str">
        <f t="shared" si="66"/>
        <v/>
      </c>
      <c r="FF46" s="89" t="str">
        <f t="shared" si="67"/>
        <v/>
      </c>
      <c r="FG46" s="89" t="str">
        <f t="shared" si="68"/>
        <v/>
      </c>
      <c r="FH46" s="89" t="str">
        <f t="shared" si="69"/>
        <v/>
      </c>
      <c r="FI46" s="89" t="str">
        <f t="shared" si="70"/>
        <v/>
      </c>
      <c r="FJ46" s="89" t="str">
        <f t="shared" si="71"/>
        <v/>
      </c>
      <c r="FK46" s="68"/>
      <c r="FL46" s="68"/>
      <c r="FM46" s="68"/>
      <c r="FN46" s="68"/>
      <c r="FO46" s="68"/>
      <c r="FP46" s="88" t="str">
        <f t="shared" si="24"/>
        <v/>
      </c>
      <c r="FQ46" s="72" t="str">
        <f t="shared" si="25"/>
        <v/>
      </c>
      <c r="FR46" s="72" t="str">
        <f t="shared" si="26"/>
        <v/>
      </c>
      <c r="FS46" s="72" t="str">
        <f t="shared" si="27"/>
        <v/>
      </c>
      <c r="FT46" s="72" t="str">
        <f t="shared" si="28"/>
        <v/>
      </c>
      <c r="FU46" s="72" t="str">
        <f t="shared" si="29"/>
        <v/>
      </c>
      <c r="FV46" s="72" t="str">
        <f t="shared" si="30"/>
        <v/>
      </c>
      <c r="FW46" s="72" t="str">
        <f t="shared" si="31"/>
        <v/>
      </c>
      <c r="FX46" s="72" t="str">
        <f t="shared" si="32"/>
        <v/>
      </c>
      <c r="FY46" s="72" t="str">
        <f t="shared" si="33"/>
        <v/>
      </c>
      <c r="FZ46" s="72" t="str">
        <f t="shared" si="34"/>
        <v/>
      </c>
      <c r="GA46" s="72" t="str">
        <f t="shared" si="35"/>
        <v/>
      </c>
      <c r="GB46" s="72" t="str">
        <f t="shared" si="36"/>
        <v/>
      </c>
      <c r="GC46" s="72" t="str">
        <f t="shared" si="37"/>
        <v/>
      </c>
      <c r="GD46" s="72" t="str">
        <f t="shared" si="38"/>
        <v/>
      </c>
      <c r="GE46" s="72" t="str">
        <f t="shared" si="39"/>
        <v/>
      </c>
      <c r="GF46" s="72" t="str">
        <f t="shared" si="40"/>
        <v/>
      </c>
      <c r="GG46" s="72" t="str">
        <f t="shared" si="41"/>
        <v/>
      </c>
      <c r="GH46" s="72" t="str">
        <f t="shared" si="42"/>
        <v/>
      </c>
      <c r="GI46" s="72" t="str">
        <f t="shared" si="43"/>
        <v/>
      </c>
      <c r="GJ46" s="113"/>
      <c r="GK46" s="113"/>
    </row>
    <row r="47" spans="1:193" ht="20.100000000000001" customHeight="1" x14ac:dyDescent="0.2">
      <c r="A47" s="137">
        <v>32</v>
      </c>
      <c r="B47" s="287"/>
      <c r="C47" s="287"/>
      <c r="D47" s="3"/>
      <c r="E47" s="3"/>
      <c r="F47" s="4"/>
      <c r="G47" s="4"/>
      <c r="H47" s="5"/>
      <c r="I47" s="52" t="str">
        <f t="shared" si="44"/>
        <v/>
      </c>
      <c r="J47" s="4"/>
      <c r="K47" s="4"/>
      <c r="L47" s="4"/>
      <c r="M47" s="4"/>
      <c r="N47" s="5"/>
      <c r="O47" s="53" t="str">
        <f t="shared" si="45"/>
        <v/>
      </c>
      <c r="P47" s="5"/>
      <c r="R47" s="80"/>
      <c r="S47" s="80"/>
      <c r="T47" s="69"/>
      <c r="U47" s="63" t="str">
        <f t="shared" si="46"/>
        <v/>
      </c>
      <c r="V47" s="80"/>
      <c r="W47" s="80"/>
      <c r="X47" s="80"/>
      <c r="Y47" s="80"/>
      <c r="Z47" s="80"/>
      <c r="AA47" s="128"/>
      <c r="AM47" s="134"/>
      <c r="AN47" s="72"/>
      <c r="AO47" s="162"/>
      <c r="AP47" s="162"/>
      <c r="AQ47" s="163" t="str">
        <f t="shared" si="83"/>
        <v/>
      </c>
      <c r="AR47" s="135"/>
      <c r="AS47" s="135"/>
      <c r="AT47" s="135"/>
      <c r="AU47" s="135"/>
      <c r="AV47" s="136"/>
      <c r="AZ47" s="112"/>
      <c r="BE47" s="72" t="s">
        <v>153</v>
      </c>
      <c r="BF47" s="109"/>
      <c r="BG47" s="110"/>
      <c r="BH47" s="82">
        <f>IF(O$10="ne",0,DU10)</f>
        <v>0</v>
      </c>
      <c r="BI47" s="69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4"/>
      <c r="BU47" s="85">
        <f t="shared" si="82"/>
        <v>0</v>
      </c>
      <c r="CA47" s="86" t="str">
        <f t="shared" si="5"/>
        <v/>
      </c>
      <c r="CB47" s="82" t="str">
        <f t="shared" si="6"/>
        <v/>
      </c>
      <c r="CC47" s="82" t="str">
        <f t="shared" si="7"/>
        <v/>
      </c>
      <c r="CD47" s="82" t="str">
        <f t="shared" si="8"/>
        <v/>
      </c>
      <c r="CE47" s="82" t="str">
        <f t="shared" si="9"/>
        <v/>
      </c>
      <c r="CF47" s="86" t="str">
        <f t="shared" si="10"/>
        <v/>
      </c>
      <c r="CG47" s="87"/>
      <c r="CH47" s="86" t="str">
        <f t="shared" si="11"/>
        <v/>
      </c>
      <c r="CI47" s="86" t="str">
        <f t="shared" si="12"/>
        <v/>
      </c>
      <c r="CJ47" s="64"/>
      <c r="CK47" s="64"/>
      <c r="CL47" s="64"/>
      <c r="CM47" s="64"/>
      <c r="CN47" s="72" t="str">
        <f t="shared" si="13"/>
        <v/>
      </c>
      <c r="CO47" s="72" t="str">
        <f t="shared" si="14"/>
        <v/>
      </c>
      <c r="CP47" s="72" t="str">
        <f t="shared" si="15"/>
        <v/>
      </c>
      <c r="CQ47" s="72" t="str">
        <f t="shared" si="16"/>
        <v/>
      </c>
      <c r="CR47" s="72" t="str">
        <f t="shared" si="17"/>
        <v/>
      </c>
      <c r="CS47" s="72" t="str">
        <f t="shared" si="84"/>
        <v/>
      </c>
      <c r="CT47" s="72" t="str">
        <f t="shared" si="84"/>
        <v/>
      </c>
      <c r="CU47" s="72" t="str">
        <f t="shared" si="84"/>
        <v/>
      </c>
      <c r="CV47" s="72" t="str">
        <f t="shared" si="84"/>
        <v/>
      </c>
      <c r="CW47" s="72" t="str">
        <f t="shared" si="84"/>
        <v/>
      </c>
      <c r="CX47" s="72" t="str">
        <f t="shared" si="84"/>
        <v/>
      </c>
      <c r="CY47" s="72" t="str">
        <f t="shared" si="84"/>
        <v/>
      </c>
      <c r="CZ47" s="72" t="str">
        <f t="shared" si="84"/>
        <v/>
      </c>
      <c r="DA47" s="72" t="str">
        <f t="shared" si="84"/>
        <v/>
      </c>
      <c r="DB47" s="72" t="str">
        <f t="shared" si="84"/>
        <v/>
      </c>
      <c r="DC47" s="72" t="str">
        <f t="shared" si="85"/>
        <v/>
      </c>
      <c r="DD47" s="72" t="str">
        <f t="shared" si="85"/>
        <v/>
      </c>
      <c r="DE47" s="72" t="str">
        <f t="shared" si="85"/>
        <v/>
      </c>
      <c r="DF47" s="72" t="str">
        <f t="shared" si="85"/>
        <v/>
      </c>
      <c r="DG47" s="72" t="str">
        <f t="shared" si="85"/>
        <v/>
      </c>
      <c r="DH47" s="72" t="str">
        <f t="shared" si="85"/>
        <v/>
      </c>
      <c r="DI47" s="72" t="str">
        <f t="shared" si="85"/>
        <v/>
      </c>
      <c r="DJ47" s="72" t="str">
        <f t="shared" si="85"/>
        <v/>
      </c>
      <c r="DK47" s="72" t="str">
        <f t="shared" si="85"/>
        <v/>
      </c>
      <c r="DL47" s="64"/>
      <c r="DM47" s="64"/>
      <c r="DN47" s="64"/>
      <c r="DO47" s="72" t="str">
        <f t="shared" si="20"/>
        <v/>
      </c>
      <c r="DP47" s="72" t="str">
        <f t="shared" si="49"/>
        <v/>
      </c>
      <c r="DQ47" s="72" t="str">
        <f t="shared" si="81"/>
        <v/>
      </c>
      <c r="DR47" s="72" t="str">
        <f t="shared" si="81"/>
        <v/>
      </c>
      <c r="DS47" s="72" t="str">
        <f t="shared" si="81"/>
        <v/>
      </c>
      <c r="DT47" s="72" t="str">
        <f t="shared" si="81"/>
        <v/>
      </c>
      <c r="DU47" s="72" t="str">
        <f t="shared" si="81"/>
        <v/>
      </c>
      <c r="DV47" s="72" t="str">
        <f t="shared" si="81"/>
        <v/>
      </c>
      <c r="DW47" s="72" t="str">
        <f t="shared" si="81"/>
        <v/>
      </c>
      <c r="DX47" s="72" t="str">
        <f t="shared" si="81"/>
        <v/>
      </c>
      <c r="DY47" s="72" t="str">
        <f t="shared" si="81"/>
        <v/>
      </c>
      <c r="DZ47" s="72" t="str">
        <f t="shared" si="81"/>
        <v/>
      </c>
      <c r="EA47" s="72" t="str">
        <f t="shared" si="81"/>
        <v/>
      </c>
      <c r="EB47" s="72" t="str">
        <f t="shared" si="81"/>
        <v/>
      </c>
      <c r="EC47" s="72" t="str">
        <f t="shared" si="81"/>
        <v/>
      </c>
      <c r="ED47" s="72" t="str">
        <f t="shared" si="81"/>
        <v/>
      </c>
      <c r="EE47" s="72" t="str">
        <f t="shared" si="81"/>
        <v/>
      </c>
      <c r="EF47" s="72" t="str">
        <f t="shared" si="81"/>
        <v/>
      </c>
      <c r="EG47" s="72" t="str">
        <f t="shared" si="78"/>
        <v/>
      </c>
      <c r="EH47" s="72" t="str">
        <f t="shared" si="78"/>
        <v/>
      </c>
      <c r="EI47" s="72" t="str">
        <f t="shared" si="78"/>
        <v/>
      </c>
      <c r="EJ47" s="68"/>
      <c r="EK47" s="68"/>
      <c r="EL47" s="68"/>
      <c r="EM47" s="68"/>
      <c r="EN47" s="88" t="str">
        <f t="shared" si="22"/>
        <v/>
      </c>
      <c r="EO47" s="88" t="str">
        <f t="shared" si="51"/>
        <v/>
      </c>
      <c r="EP47" s="88">
        <f t="shared" si="23"/>
        <v>0</v>
      </c>
      <c r="EQ47" s="89" t="str">
        <f t="shared" si="52"/>
        <v/>
      </c>
      <c r="ER47" s="89" t="str">
        <f t="shared" si="53"/>
        <v/>
      </c>
      <c r="ES47" s="89" t="str">
        <f t="shared" si="54"/>
        <v/>
      </c>
      <c r="ET47" s="89" t="str">
        <f t="shared" si="55"/>
        <v/>
      </c>
      <c r="EU47" s="89" t="str">
        <f t="shared" si="56"/>
        <v/>
      </c>
      <c r="EV47" s="89" t="str">
        <f t="shared" si="57"/>
        <v/>
      </c>
      <c r="EW47" s="89" t="str">
        <f t="shared" si="58"/>
        <v/>
      </c>
      <c r="EX47" s="89" t="str">
        <f t="shared" si="59"/>
        <v/>
      </c>
      <c r="EY47" s="89" t="str">
        <f t="shared" si="60"/>
        <v/>
      </c>
      <c r="EZ47" s="89" t="str">
        <f t="shared" si="61"/>
        <v/>
      </c>
      <c r="FA47" s="89" t="str">
        <f t="shared" si="62"/>
        <v/>
      </c>
      <c r="FB47" s="89" t="str">
        <f t="shared" si="63"/>
        <v/>
      </c>
      <c r="FC47" s="89" t="str">
        <f t="shared" si="64"/>
        <v/>
      </c>
      <c r="FD47" s="89" t="str">
        <f t="shared" si="65"/>
        <v/>
      </c>
      <c r="FE47" s="89" t="str">
        <f t="shared" si="66"/>
        <v/>
      </c>
      <c r="FF47" s="89" t="str">
        <f t="shared" si="67"/>
        <v/>
      </c>
      <c r="FG47" s="89" t="str">
        <f t="shared" si="68"/>
        <v/>
      </c>
      <c r="FH47" s="89" t="str">
        <f t="shared" si="69"/>
        <v/>
      </c>
      <c r="FI47" s="89" t="str">
        <f t="shared" si="70"/>
        <v/>
      </c>
      <c r="FJ47" s="89" t="str">
        <f t="shared" si="71"/>
        <v/>
      </c>
      <c r="FK47" s="68"/>
      <c r="FL47" s="68"/>
      <c r="FM47" s="68"/>
      <c r="FN47" s="68"/>
      <c r="FO47" s="68"/>
      <c r="FP47" s="88" t="str">
        <f t="shared" si="24"/>
        <v/>
      </c>
      <c r="FQ47" s="72" t="str">
        <f t="shared" si="25"/>
        <v/>
      </c>
      <c r="FR47" s="72" t="str">
        <f t="shared" si="26"/>
        <v/>
      </c>
      <c r="FS47" s="72" t="str">
        <f t="shared" si="27"/>
        <v/>
      </c>
      <c r="FT47" s="72" t="str">
        <f t="shared" si="28"/>
        <v/>
      </c>
      <c r="FU47" s="72" t="str">
        <f t="shared" si="29"/>
        <v/>
      </c>
      <c r="FV47" s="72" t="str">
        <f t="shared" si="30"/>
        <v/>
      </c>
      <c r="FW47" s="72" t="str">
        <f t="shared" si="31"/>
        <v/>
      </c>
      <c r="FX47" s="72" t="str">
        <f t="shared" si="32"/>
        <v/>
      </c>
      <c r="FY47" s="72" t="str">
        <f t="shared" si="33"/>
        <v/>
      </c>
      <c r="FZ47" s="72" t="str">
        <f t="shared" si="34"/>
        <v/>
      </c>
      <c r="GA47" s="72" t="str">
        <f t="shared" si="35"/>
        <v/>
      </c>
      <c r="GB47" s="72" t="str">
        <f t="shared" si="36"/>
        <v/>
      </c>
      <c r="GC47" s="72" t="str">
        <f t="shared" si="37"/>
        <v/>
      </c>
      <c r="GD47" s="72" t="str">
        <f t="shared" si="38"/>
        <v/>
      </c>
      <c r="GE47" s="72" t="str">
        <f t="shared" si="39"/>
        <v/>
      </c>
      <c r="GF47" s="72" t="str">
        <f t="shared" si="40"/>
        <v/>
      </c>
      <c r="GG47" s="72" t="str">
        <f t="shared" si="41"/>
        <v/>
      </c>
      <c r="GH47" s="72" t="str">
        <f t="shared" si="42"/>
        <v/>
      </c>
      <c r="GI47" s="72" t="str">
        <f t="shared" si="43"/>
        <v/>
      </c>
      <c r="GJ47" s="113"/>
      <c r="GK47" s="113"/>
    </row>
    <row r="48" spans="1:193" ht="20.100000000000001" customHeight="1" x14ac:dyDescent="0.2">
      <c r="A48" s="137">
        <v>33</v>
      </c>
      <c r="B48" s="287"/>
      <c r="C48" s="287"/>
      <c r="D48" s="3"/>
      <c r="E48" s="3"/>
      <c r="F48" s="4"/>
      <c r="G48" s="4"/>
      <c r="H48" s="5"/>
      <c r="I48" s="52" t="str">
        <f t="shared" si="44"/>
        <v/>
      </c>
      <c r="J48" s="4"/>
      <c r="K48" s="4"/>
      <c r="L48" s="4"/>
      <c r="M48" s="4"/>
      <c r="N48" s="5"/>
      <c r="O48" s="53" t="str">
        <f t="shared" si="45"/>
        <v/>
      </c>
      <c r="P48" s="5"/>
      <c r="R48" s="80"/>
      <c r="S48" s="80"/>
      <c r="T48" s="69"/>
      <c r="U48" s="63" t="str">
        <f t="shared" si="46"/>
        <v/>
      </c>
      <c r="V48" s="80"/>
      <c r="W48" s="80"/>
      <c r="X48" s="80"/>
      <c r="Y48" s="80"/>
      <c r="Z48" s="80"/>
      <c r="AA48" s="128"/>
      <c r="AM48" s="134"/>
      <c r="AN48" s="72"/>
      <c r="AO48" s="162"/>
      <c r="AP48" s="162"/>
      <c r="AQ48" s="163" t="str">
        <f t="shared" si="83"/>
        <v/>
      </c>
      <c r="AR48" s="135"/>
      <c r="AS48" s="135"/>
      <c r="AT48" s="135"/>
      <c r="AU48" s="135"/>
      <c r="AV48" s="136"/>
      <c r="AZ48" s="112"/>
      <c r="BE48" s="72" t="s">
        <v>154</v>
      </c>
      <c r="BF48" s="109"/>
      <c r="BG48" s="110"/>
      <c r="BH48" s="82">
        <f>IF(O$10="ne",0,DV10)</f>
        <v>0</v>
      </c>
      <c r="BI48" s="69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4"/>
      <c r="BU48" s="85">
        <f t="shared" si="82"/>
        <v>0</v>
      </c>
      <c r="CA48" s="86" t="str">
        <f t="shared" ref="CA48:CA79" si="86">IF((J48+K48+L48+M48)=0,"",N48&amp;"_"&amp;O48)</f>
        <v/>
      </c>
      <c r="CB48" s="82" t="str">
        <f t="shared" ref="CB48:CB79" si="87">IF(J48=1,CA48,"")</f>
        <v/>
      </c>
      <c r="CC48" s="82" t="str">
        <f t="shared" ref="CC48:CC79" si="88">IF(K48=1,CA48,"")</f>
        <v/>
      </c>
      <c r="CD48" s="82" t="str">
        <f t="shared" ref="CD48:CD79" si="89">IF(L48=1,CA48,"")</f>
        <v/>
      </c>
      <c r="CE48" s="82" t="str">
        <f t="shared" ref="CE48:CE79" si="90">IF(M48=1,CA48,"")</f>
        <v/>
      </c>
      <c r="CF48" s="86" t="str">
        <f t="shared" ref="CF48:CF79" si="91">IF(D48="","",H48&amp;"_"&amp;I48)</f>
        <v/>
      </c>
      <c r="CG48" s="87"/>
      <c r="CH48" s="86" t="str">
        <f t="shared" ref="CH48:CH79" si="92">IF(D48="","",D48*E48*F48*I48/1000000000)</f>
        <v/>
      </c>
      <c r="CI48" s="86" t="str">
        <f t="shared" ref="CI48:CI79" si="93">IF(D48="","",IF(T48="ANO",F48*2,F48))</f>
        <v/>
      </c>
      <c r="CJ48" s="64"/>
      <c r="CK48" s="64"/>
      <c r="CL48" s="64"/>
      <c r="CM48" s="64"/>
      <c r="CN48" s="72" t="str">
        <f t="shared" ref="CN48:CN79" si="94">IF(T48="ANO",I48*2,I48)</f>
        <v/>
      </c>
      <c r="CO48" s="72" t="str">
        <f t="shared" ref="CO48:CO79" si="95">IF(D48="","",IF(CN48&lt;19.1,10,IF(CN48&lt;36.1,20,IF(CN48&gt;36.1,30,30))))</f>
        <v/>
      </c>
      <c r="CP48" s="72" t="str">
        <f t="shared" ref="CP48:CP79" si="96">IF(D48="","",IF(O48&lt;2.1,1,IF(O48&lt;8.1,2,IF(O48&gt;8.1,3,3))))</f>
        <v/>
      </c>
      <c r="CQ48" s="72" t="str">
        <f t="shared" ref="CQ48:CQ79" si="97">IF(D48="","",CO48+CP48)</f>
        <v/>
      </c>
      <c r="CR48" s="72" t="str">
        <f t="shared" ref="CR48:CR79" si="98">IF(D48="","",IF(CQ48=11,"L1",IF(CQ48=12,"L2",IF(CQ48=13,"L3",IF(CQ48=21,"L4",IF(CQ48=22,"L5",IF(CQ48=23,"L6",IF(CQ48=31,"L7",IF(CQ48=32,"L8",IF(CQ48=33,"L9","chyba"))))))))))</f>
        <v/>
      </c>
      <c r="CS48" s="72" t="str">
        <f t="shared" si="84"/>
        <v/>
      </c>
      <c r="CT48" s="72" t="str">
        <f t="shared" si="84"/>
        <v/>
      </c>
      <c r="CU48" s="72" t="str">
        <f t="shared" si="84"/>
        <v/>
      </c>
      <c r="CV48" s="72" t="str">
        <f t="shared" si="84"/>
        <v/>
      </c>
      <c r="CW48" s="72" t="str">
        <f t="shared" si="84"/>
        <v/>
      </c>
      <c r="CX48" s="72" t="str">
        <f t="shared" si="84"/>
        <v/>
      </c>
      <c r="CY48" s="72" t="str">
        <f t="shared" si="84"/>
        <v/>
      </c>
      <c r="CZ48" s="72" t="str">
        <f t="shared" si="84"/>
        <v/>
      </c>
      <c r="DA48" s="72" t="str">
        <f t="shared" si="84"/>
        <v/>
      </c>
      <c r="DB48" s="72" t="str">
        <f t="shared" si="84"/>
        <v/>
      </c>
      <c r="DC48" s="72" t="str">
        <f t="shared" si="85"/>
        <v/>
      </c>
      <c r="DD48" s="72" t="str">
        <f t="shared" si="85"/>
        <v/>
      </c>
      <c r="DE48" s="72" t="str">
        <f t="shared" si="85"/>
        <v/>
      </c>
      <c r="DF48" s="72" t="str">
        <f t="shared" si="85"/>
        <v/>
      </c>
      <c r="DG48" s="72" t="str">
        <f t="shared" si="85"/>
        <v/>
      </c>
      <c r="DH48" s="72" t="str">
        <f t="shared" si="85"/>
        <v/>
      </c>
      <c r="DI48" s="72" t="str">
        <f t="shared" si="85"/>
        <v/>
      </c>
      <c r="DJ48" s="72" t="str">
        <f t="shared" si="85"/>
        <v/>
      </c>
      <c r="DK48" s="72" t="str">
        <f t="shared" si="85"/>
        <v/>
      </c>
      <c r="DL48" s="64"/>
      <c r="DM48" s="64"/>
      <c r="DN48" s="64"/>
      <c r="DO48" s="72" t="str">
        <f t="shared" ref="DO48:DO79" si="99">IF(D48="","",IF(T48="ANO",(D48+D48+E48+E48)/1000*F48*2,(D48+D48+E48+E48)/1000*F48))</f>
        <v/>
      </c>
      <c r="DP48" s="72" t="str">
        <f t="shared" si="49"/>
        <v/>
      </c>
      <c r="DQ48" s="72" t="str">
        <f t="shared" si="81"/>
        <v/>
      </c>
      <c r="DR48" s="72" t="str">
        <f t="shared" si="81"/>
        <v/>
      </c>
      <c r="DS48" s="72" t="str">
        <f t="shared" si="81"/>
        <v/>
      </c>
      <c r="DT48" s="72" t="str">
        <f t="shared" si="81"/>
        <v/>
      </c>
      <c r="DU48" s="72" t="str">
        <f t="shared" si="81"/>
        <v/>
      </c>
      <c r="DV48" s="72" t="str">
        <f t="shared" si="81"/>
        <v/>
      </c>
      <c r="DW48" s="72" t="str">
        <f t="shared" si="81"/>
        <v/>
      </c>
      <c r="DX48" s="72" t="str">
        <f t="shared" si="81"/>
        <v/>
      </c>
      <c r="DY48" s="72" t="str">
        <f t="shared" si="81"/>
        <v/>
      </c>
      <c r="DZ48" s="72" t="str">
        <f t="shared" si="81"/>
        <v/>
      </c>
      <c r="EA48" s="72" t="str">
        <f t="shared" si="81"/>
        <v/>
      </c>
      <c r="EB48" s="72" t="str">
        <f t="shared" si="81"/>
        <v/>
      </c>
      <c r="EC48" s="72" t="str">
        <f t="shared" si="81"/>
        <v/>
      </c>
      <c r="ED48" s="72" t="str">
        <f t="shared" si="81"/>
        <v/>
      </c>
      <c r="EE48" s="72" t="str">
        <f t="shared" si="81"/>
        <v/>
      </c>
      <c r="EF48" s="72" t="str">
        <f t="shared" si="81"/>
        <v/>
      </c>
      <c r="EG48" s="72" t="str">
        <f t="shared" si="78"/>
        <v/>
      </c>
      <c r="EH48" s="72" t="str">
        <f t="shared" si="78"/>
        <v/>
      </c>
      <c r="EI48" s="72" t="str">
        <f t="shared" si="78"/>
        <v/>
      </c>
      <c r="EJ48" s="68"/>
      <c r="EK48" s="68"/>
      <c r="EL48" s="68"/>
      <c r="EM48" s="68"/>
      <c r="EN48" s="88" t="str">
        <f t="shared" ref="EN48:EN79" si="100">IF(EP48=0,"",(J48+K48+L48+M48*F48)*50/1000)</f>
        <v/>
      </c>
      <c r="EO48" s="88" t="str">
        <f t="shared" si="51"/>
        <v/>
      </c>
      <c r="EP48" s="88">
        <f t="shared" ref="EP48:EP79" si="101">((D48*(J48+K48))+(E48*(L48+M48)))/1000*F48</f>
        <v>0</v>
      </c>
      <c r="EQ48" s="89" t="str">
        <f t="shared" si="52"/>
        <v/>
      </c>
      <c r="ER48" s="89" t="str">
        <f t="shared" si="53"/>
        <v/>
      </c>
      <c r="ES48" s="89" t="str">
        <f t="shared" si="54"/>
        <v/>
      </c>
      <c r="ET48" s="89" t="str">
        <f t="shared" si="55"/>
        <v/>
      </c>
      <c r="EU48" s="89" t="str">
        <f t="shared" si="56"/>
        <v/>
      </c>
      <c r="EV48" s="89" t="str">
        <f t="shared" si="57"/>
        <v/>
      </c>
      <c r="EW48" s="89" t="str">
        <f t="shared" si="58"/>
        <v/>
      </c>
      <c r="EX48" s="89" t="str">
        <f t="shared" si="59"/>
        <v/>
      </c>
      <c r="EY48" s="89" t="str">
        <f t="shared" si="60"/>
        <v/>
      </c>
      <c r="EZ48" s="89" t="str">
        <f t="shared" si="61"/>
        <v/>
      </c>
      <c r="FA48" s="89" t="str">
        <f t="shared" si="62"/>
        <v/>
      </c>
      <c r="FB48" s="89" t="str">
        <f t="shared" si="63"/>
        <v/>
      </c>
      <c r="FC48" s="89" t="str">
        <f t="shared" si="64"/>
        <v/>
      </c>
      <c r="FD48" s="89" t="str">
        <f t="shared" si="65"/>
        <v/>
      </c>
      <c r="FE48" s="89" t="str">
        <f t="shared" si="66"/>
        <v/>
      </c>
      <c r="FF48" s="89" t="str">
        <f t="shared" si="67"/>
        <v/>
      </c>
      <c r="FG48" s="89" t="str">
        <f t="shared" si="68"/>
        <v/>
      </c>
      <c r="FH48" s="89" t="str">
        <f t="shared" si="69"/>
        <v/>
      </c>
      <c r="FI48" s="89" t="str">
        <f t="shared" si="70"/>
        <v/>
      </c>
      <c r="FJ48" s="89" t="str">
        <f t="shared" si="71"/>
        <v/>
      </c>
      <c r="FK48" s="68"/>
      <c r="FL48" s="68"/>
      <c r="FM48" s="68"/>
      <c r="FN48" s="68"/>
      <c r="FO48" s="68"/>
      <c r="FP48" s="88" t="str">
        <f t="shared" ref="FP48:FP79" si="102">IF(H48="","",H48)</f>
        <v/>
      </c>
      <c r="FQ48" s="72" t="str">
        <f t="shared" ref="FQ48:FQ79" si="103">IF($H48="","",IF($FP48=$AN$19,($D48*$E48*$CI48/1000000),""))</f>
        <v/>
      </c>
      <c r="FR48" s="72" t="str">
        <f t="shared" ref="FR48:FR79" si="104">IF($H48="","",IF($FP48=$AN$20,($D48*$E48*$CI48/1000000),""))</f>
        <v/>
      </c>
      <c r="FS48" s="72" t="str">
        <f t="shared" ref="FS48:FS79" si="105">IF($H48="","",IF($FP48=$AN$21,($D48*$E48*$CI48/1000000),""))</f>
        <v/>
      </c>
      <c r="FT48" s="72" t="str">
        <f t="shared" ref="FT48:FT79" si="106">IF($H48="","",IF($FP48=$AN$22,($D48*$E48*$CI48/1000000),""))</f>
        <v/>
      </c>
      <c r="FU48" s="72" t="str">
        <f t="shared" ref="FU48:FU79" si="107">IF($H48="","",IF($FP48=$AN$23,($D48*$E48*$CI48/1000000),""))</f>
        <v/>
      </c>
      <c r="FV48" s="72" t="str">
        <f t="shared" ref="FV48:FV79" si="108">IF($H48="","",IF($FP48=$AN$24,($D48*$E48*$CI48/1000000),""))</f>
        <v/>
      </c>
      <c r="FW48" s="72" t="str">
        <f t="shared" ref="FW48:FW79" si="109">IF($H48="","",IF($FP48=$AN$25,($D48*$E48*$CI48/1000000),""))</f>
        <v/>
      </c>
      <c r="FX48" s="72" t="str">
        <f t="shared" ref="FX48:FX79" si="110">IF($H48="","",IF($FP48=$AN$26,($D48*$E48*$CI48/1000000),""))</f>
        <v/>
      </c>
      <c r="FY48" s="72" t="str">
        <f t="shared" ref="FY48:FY79" si="111">IF($H48="","",IF($FP48=$AN$27,($D48*$E48*$CI48/1000000),""))</f>
        <v/>
      </c>
      <c r="FZ48" s="72" t="str">
        <f t="shared" ref="FZ48:FZ79" si="112">IF($H48="","",IF($FP48=$AN$28,($D48*$E48*$CI48/1000000),""))</f>
        <v/>
      </c>
      <c r="GA48" s="72" t="str">
        <f t="shared" ref="GA48:GA79" si="113">IF($H48="","",IF($FP48=$AN$29,($D48*$E48*$CI48/1000000),""))</f>
        <v/>
      </c>
      <c r="GB48" s="72" t="str">
        <f t="shared" ref="GB48:GB79" si="114">IF($H48="","",IF($FP48=$AN$30,($D48*$E48*$CI48/1000000),""))</f>
        <v/>
      </c>
      <c r="GC48" s="72" t="str">
        <f t="shared" ref="GC48:GC79" si="115">IF($H48="","",IF($FP48=$AN$31,($D48*$E48*$CI48/1000000),""))</f>
        <v/>
      </c>
      <c r="GD48" s="72" t="str">
        <f t="shared" ref="GD48:GD79" si="116">IF($H48="","",IF($FP48=$AN$32,($D48*$E48*$CI48/1000000),""))</f>
        <v/>
      </c>
      <c r="GE48" s="72" t="str">
        <f t="shared" ref="GE48:GE79" si="117">IF($H48="","",IF($FP48=$AN$33,($D48*$E48*$CI48/1000000),""))</f>
        <v/>
      </c>
      <c r="GF48" s="72" t="str">
        <f t="shared" ref="GF48:GF79" si="118">IF($H48="","",IF($FP48=$AN$34,($D48*$E48*$CI48/1000000),""))</f>
        <v/>
      </c>
      <c r="GG48" s="72" t="str">
        <f t="shared" ref="GG48:GG79" si="119">IF($H48="","",IF($FP48=$AN$35,($D48*$E48*$CI48/1000000),""))</f>
        <v/>
      </c>
      <c r="GH48" s="72" t="str">
        <f t="shared" ref="GH48:GH79" si="120">IF($H48="","",IF($FP48=$AN$36,($D48*$E48*$CI48/1000000),""))</f>
        <v/>
      </c>
      <c r="GI48" s="72" t="str">
        <f t="shared" ref="GI48:GI79" si="121">IF($H48="","",IF($FP48=$AN$37,($D48*$E48*$CI48/1000000),""))</f>
        <v/>
      </c>
      <c r="GJ48" s="113"/>
      <c r="GK48" s="113"/>
    </row>
    <row r="49" spans="1:193" ht="20.100000000000001" customHeight="1" x14ac:dyDescent="0.2">
      <c r="A49" s="137">
        <v>34</v>
      </c>
      <c r="B49" s="287"/>
      <c r="C49" s="287"/>
      <c r="D49" s="3"/>
      <c r="E49" s="3"/>
      <c r="F49" s="4"/>
      <c r="G49" s="4"/>
      <c r="H49" s="5"/>
      <c r="I49" s="52" t="str">
        <f t="shared" si="44"/>
        <v/>
      </c>
      <c r="J49" s="4"/>
      <c r="K49" s="4"/>
      <c r="L49" s="4"/>
      <c r="M49" s="4"/>
      <c r="N49" s="5"/>
      <c r="O49" s="53" t="str">
        <f t="shared" si="45"/>
        <v/>
      </c>
      <c r="P49" s="5"/>
      <c r="R49" s="80"/>
      <c r="S49" s="80"/>
      <c r="T49" s="69"/>
      <c r="U49" s="63" t="str">
        <f t="shared" si="46"/>
        <v/>
      </c>
      <c r="V49" s="80"/>
      <c r="W49" s="80"/>
      <c r="X49" s="80"/>
      <c r="Y49" s="80"/>
      <c r="Z49" s="80"/>
      <c r="AA49" s="128"/>
      <c r="AM49" s="134"/>
      <c r="AN49" s="72"/>
      <c r="AO49" s="162"/>
      <c r="AP49" s="162"/>
      <c r="AQ49" s="163" t="str">
        <f t="shared" si="83"/>
        <v/>
      </c>
      <c r="AR49" s="135"/>
      <c r="AS49" s="135"/>
      <c r="AT49" s="135"/>
      <c r="AU49" s="135"/>
      <c r="AV49" s="136"/>
      <c r="AZ49" s="112"/>
      <c r="BE49" s="72" t="s">
        <v>155</v>
      </c>
      <c r="BF49" s="109"/>
      <c r="BG49" s="110"/>
      <c r="BH49" s="82">
        <f>IF(O$10="ne",0,DW10)</f>
        <v>0</v>
      </c>
      <c r="BI49" s="69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4"/>
      <c r="BU49" s="85">
        <f t="shared" si="82"/>
        <v>0</v>
      </c>
      <c r="CA49" s="86" t="str">
        <f t="shared" si="86"/>
        <v/>
      </c>
      <c r="CB49" s="82" t="str">
        <f t="shared" si="87"/>
        <v/>
      </c>
      <c r="CC49" s="82" t="str">
        <f t="shared" si="88"/>
        <v/>
      </c>
      <c r="CD49" s="82" t="str">
        <f t="shared" si="89"/>
        <v/>
      </c>
      <c r="CE49" s="82" t="str">
        <f t="shared" si="90"/>
        <v/>
      </c>
      <c r="CF49" s="86" t="str">
        <f t="shared" si="91"/>
        <v/>
      </c>
      <c r="CG49" s="87"/>
      <c r="CH49" s="86" t="str">
        <f t="shared" si="92"/>
        <v/>
      </c>
      <c r="CI49" s="86" t="str">
        <f t="shared" si="93"/>
        <v/>
      </c>
      <c r="CJ49" s="64"/>
      <c r="CK49" s="64"/>
      <c r="CL49" s="64"/>
      <c r="CM49" s="64"/>
      <c r="CN49" s="72" t="str">
        <f t="shared" si="94"/>
        <v/>
      </c>
      <c r="CO49" s="72" t="str">
        <f t="shared" si="95"/>
        <v/>
      </c>
      <c r="CP49" s="72" t="str">
        <f t="shared" si="96"/>
        <v/>
      </c>
      <c r="CQ49" s="72" t="str">
        <f t="shared" si="97"/>
        <v/>
      </c>
      <c r="CR49" s="72" t="str">
        <f t="shared" si="98"/>
        <v/>
      </c>
      <c r="CS49" s="72" t="str">
        <f t="shared" si="84"/>
        <v/>
      </c>
      <c r="CT49" s="72" t="str">
        <f t="shared" si="84"/>
        <v/>
      </c>
      <c r="CU49" s="72" t="str">
        <f t="shared" si="84"/>
        <v/>
      </c>
      <c r="CV49" s="72" t="str">
        <f t="shared" si="84"/>
        <v/>
      </c>
      <c r="CW49" s="72" t="str">
        <f t="shared" si="84"/>
        <v/>
      </c>
      <c r="CX49" s="72" t="str">
        <f t="shared" si="84"/>
        <v/>
      </c>
      <c r="CY49" s="72" t="str">
        <f t="shared" si="84"/>
        <v/>
      </c>
      <c r="CZ49" s="72" t="str">
        <f t="shared" si="84"/>
        <v/>
      </c>
      <c r="DA49" s="72" t="str">
        <f t="shared" si="84"/>
        <v/>
      </c>
      <c r="DB49" s="72" t="str">
        <f t="shared" si="84"/>
        <v/>
      </c>
      <c r="DC49" s="72" t="str">
        <f t="shared" si="85"/>
        <v/>
      </c>
      <c r="DD49" s="72" t="str">
        <f t="shared" si="85"/>
        <v/>
      </c>
      <c r="DE49" s="72" t="str">
        <f t="shared" si="85"/>
        <v/>
      </c>
      <c r="DF49" s="72" t="str">
        <f t="shared" si="85"/>
        <v/>
      </c>
      <c r="DG49" s="72" t="str">
        <f t="shared" si="85"/>
        <v/>
      </c>
      <c r="DH49" s="72" t="str">
        <f t="shared" si="85"/>
        <v/>
      </c>
      <c r="DI49" s="72" t="str">
        <f t="shared" si="85"/>
        <v/>
      </c>
      <c r="DJ49" s="72" t="str">
        <f t="shared" si="85"/>
        <v/>
      </c>
      <c r="DK49" s="72" t="str">
        <f t="shared" si="85"/>
        <v/>
      </c>
      <c r="DL49" s="64"/>
      <c r="DM49" s="64"/>
      <c r="DN49" s="64"/>
      <c r="DO49" s="72" t="str">
        <f t="shared" si="99"/>
        <v/>
      </c>
      <c r="DP49" s="72" t="str">
        <f t="shared" si="49"/>
        <v/>
      </c>
      <c r="DQ49" s="72" t="str">
        <f t="shared" si="81"/>
        <v/>
      </c>
      <c r="DR49" s="72" t="str">
        <f t="shared" si="81"/>
        <v/>
      </c>
      <c r="DS49" s="72" t="str">
        <f t="shared" si="81"/>
        <v/>
      </c>
      <c r="DT49" s="72" t="str">
        <f t="shared" si="81"/>
        <v/>
      </c>
      <c r="DU49" s="72" t="str">
        <f t="shared" si="81"/>
        <v/>
      </c>
      <c r="DV49" s="72" t="str">
        <f t="shared" si="81"/>
        <v/>
      </c>
      <c r="DW49" s="72" t="str">
        <f t="shared" si="81"/>
        <v/>
      </c>
      <c r="DX49" s="72" t="str">
        <f t="shared" si="81"/>
        <v/>
      </c>
      <c r="DY49" s="72" t="str">
        <f t="shared" si="81"/>
        <v/>
      </c>
      <c r="DZ49" s="72" t="str">
        <f t="shared" si="81"/>
        <v/>
      </c>
      <c r="EA49" s="72" t="str">
        <f t="shared" si="81"/>
        <v/>
      </c>
      <c r="EB49" s="72" t="str">
        <f t="shared" si="81"/>
        <v/>
      </c>
      <c r="EC49" s="72" t="str">
        <f t="shared" si="81"/>
        <v/>
      </c>
      <c r="ED49" s="72" t="str">
        <f t="shared" si="81"/>
        <v/>
      </c>
      <c r="EE49" s="72" t="str">
        <f t="shared" si="81"/>
        <v/>
      </c>
      <c r="EF49" s="72" t="str">
        <f t="shared" si="81"/>
        <v/>
      </c>
      <c r="EG49" s="72" t="str">
        <f t="shared" si="78"/>
        <v/>
      </c>
      <c r="EH49" s="72" t="str">
        <f t="shared" si="78"/>
        <v/>
      </c>
      <c r="EI49" s="72" t="str">
        <f t="shared" si="78"/>
        <v/>
      </c>
      <c r="EJ49" s="68"/>
      <c r="EK49" s="68"/>
      <c r="EL49" s="68"/>
      <c r="EM49" s="68"/>
      <c r="EN49" s="88" t="str">
        <f t="shared" si="100"/>
        <v/>
      </c>
      <c r="EO49" s="88" t="str">
        <f t="shared" si="51"/>
        <v/>
      </c>
      <c r="EP49" s="88">
        <f t="shared" si="101"/>
        <v>0</v>
      </c>
      <c r="EQ49" s="89" t="str">
        <f t="shared" si="52"/>
        <v/>
      </c>
      <c r="ER49" s="89" t="str">
        <f t="shared" si="53"/>
        <v/>
      </c>
      <c r="ES49" s="89" t="str">
        <f t="shared" si="54"/>
        <v/>
      </c>
      <c r="ET49" s="89" t="str">
        <f t="shared" si="55"/>
        <v/>
      </c>
      <c r="EU49" s="89" t="str">
        <f t="shared" si="56"/>
        <v/>
      </c>
      <c r="EV49" s="89" t="str">
        <f t="shared" si="57"/>
        <v/>
      </c>
      <c r="EW49" s="89" t="str">
        <f t="shared" si="58"/>
        <v/>
      </c>
      <c r="EX49" s="89" t="str">
        <f t="shared" si="59"/>
        <v/>
      </c>
      <c r="EY49" s="89" t="str">
        <f t="shared" si="60"/>
        <v/>
      </c>
      <c r="EZ49" s="89" t="str">
        <f t="shared" si="61"/>
        <v/>
      </c>
      <c r="FA49" s="89" t="str">
        <f t="shared" si="62"/>
        <v/>
      </c>
      <c r="FB49" s="89" t="str">
        <f t="shared" si="63"/>
        <v/>
      </c>
      <c r="FC49" s="89" t="str">
        <f t="shared" si="64"/>
        <v/>
      </c>
      <c r="FD49" s="89" t="str">
        <f t="shared" si="65"/>
        <v/>
      </c>
      <c r="FE49" s="89" t="str">
        <f t="shared" si="66"/>
        <v/>
      </c>
      <c r="FF49" s="89" t="str">
        <f t="shared" si="67"/>
        <v/>
      </c>
      <c r="FG49" s="89" t="str">
        <f t="shared" si="68"/>
        <v/>
      </c>
      <c r="FH49" s="89" t="str">
        <f t="shared" si="69"/>
        <v/>
      </c>
      <c r="FI49" s="89" t="str">
        <f t="shared" si="70"/>
        <v/>
      </c>
      <c r="FJ49" s="89" t="str">
        <f t="shared" si="71"/>
        <v/>
      </c>
      <c r="FK49" s="68"/>
      <c r="FL49" s="68"/>
      <c r="FM49" s="68"/>
      <c r="FN49" s="68"/>
      <c r="FO49" s="68"/>
      <c r="FP49" s="88" t="str">
        <f t="shared" si="102"/>
        <v/>
      </c>
      <c r="FQ49" s="72" t="str">
        <f t="shared" si="103"/>
        <v/>
      </c>
      <c r="FR49" s="72" t="str">
        <f t="shared" si="104"/>
        <v/>
      </c>
      <c r="FS49" s="72" t="str">
        <f t="shared" si="105"/>
        <v/>
      </c>
      <c r="FT49" s="72" t="str">
        <f t="shared" si="106"/>
        <v/>
      </c>
      <c r="FU49" s="72" t="str">
        <f t="shared" si="107"/>
        <v/>
      </c>
      <c r="FV49" s="72" t="str">
        <f t="shared" si="108"/>
        <v/>
      </c>
      <c r="FW49" s="72" t="str">
        <f t="shared" si="109"/>
        <v/>
      </c>
      <c r="FX49" s="72" t="str">
        <f t="shared" si="110"/>
        <v/>
      </c>
      <c r="FY49" s="72" t="str">
        <f t="shared" si="111"/>
        <v/>
      </c>
      <c r="FZ49" s="72" t="str">
        <f t="shared" si="112"/>
        <v/>
      </c>
      <c r="GA49" s="72" t="str">
        <f t="shared" si="113"/>
        <v/>
      </c>
      <c r="GB49" s="72" t="str">
        <f t="shared" si="114"/>
        <v/>
      </c>
      <c r="GC49" s="72" t="str">
        <f t="shared" si="115"/>
        <v/>
      </c>
      <c r="GD49" s="72" t="str">
        <f t="shared" si="116"/>
        <v/>
      </c>
      <c r="GE49" s="72" t="str">
        <f t="shared" si="117"/>
        <v/>
      </c>
      <c r="GF49" s="72" t="str">
        <f t="shared" si="118"/>
        <v/>
      </c>
      <c r="GG49" s="72" t="str">
        <f t="shared" si="119"/>
        <v/>
      </c>
      <c r="GH49" s="72" t="str">
        <f t="shared" si="120"/>
        <v/>
      </c>
      <c r="GI49" s="72" t="str">
        <f t="shared" si="121"/>
        <v/>
      </c>
      <c r="GJ49" s="113"/>
      <c r="GK49" s="113"/>
    </row>
    <row r="50" spans="1:193" ht="20.100000000000001" customHeight="1" x14ac:dyDescent="0.2">
      <c r="A50" s="137">
        <v>35</v>
      </c>
      <c r="B50" s="287"/>
      <c r="C50" s="287"/>
      <c r="D50" s="3"/>
      <c r="E50" s="3"/>
      <c r="F50" s="4"/>
      <c r="G50" s="4"/>
      <c r="H50" s="5"/>
      <c r="I50" s="52" t="str">
        <f t="shared" si="44"/>
        <v/>
      </c>
      <c r="J50" s="4"/>
      <c r="K50" s="4"/>
      <c r="L50" s="4"/>
      <c r="M50" s="4"/>
      <c r="N50" s="5"/>
      <c r="O50" s="53" t="str">
        <f t="shared" si="45"/>
        <v/>
      </c>
      <c r="P50" s="5"/>
      <c r="R50" s="80"/>
      <c r="S50" s="80"/>
      <c r="T50" s="69"/>
      <c r="U50" s="63" t="str">
        <f t="shared" si="46"/>
        <v/>
      </c>
      <c r="V50" s="80"/>
      <c r="W50" s="80"/>
      <c r="X50" s="80"/>
      <c r="Y50" s="80"/>
      <c r="Z50" s="80"/>
      <c r="AA50" s="128"/>
      <c r="AM50" s="134"/>
      <c r="AN50" s="72"/>
      <c r="AO50" s="162"/>
      <c r="AP50" s="162"/>
      <c r="AQ50" s="163" t="str">
        <f t="shared" si="83"/>
        <v/>
      </c>
      <c r="AR50" s="135"/>
      <c r="AS50" s="135"/>
      <c r="AT50" s="135"/>
      <c r="AU50" s="135"/>
      <c r="AV50" s="136"/>
      <c r="AZ50" s="112"/>
      <c r="BE50" s="72" t="s">
        <v>156</v>
      </c>
      <c r="BF50" s="109"/>
      <c r="BG50" s="110"/>
      <c r="BH50" s="82">
        <f>IF(O$10="ne",0,DX10)</f>
        <v>0</v>
      </c>
      <c r="BI50" s="69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4"/>
      <c r="BU50" s="85">
        <f t="shared" si="82"/>
        <v>0</v>
      </c>
      <c r="CA50" s="86" t="str">
        <f t="shared" si="86"/>
        <v/>
      </c>
      <c r="CB50" s="82" t="str">
        <f t="shared" si="87"/>
        <v/>
      </c>
      <c r="CC50" s="82" t="str">
        <f t="shared" si="88"/>
        <v/>
      </c>
      <c r="CD50" s="82" t="str">
        <f t="shared" si="89"/>
        <v/>
      </c>
      <c r="CE50" s="82" t="str">
        <f t="shared" si="90"/>
        <v/>
      </c>
      <c r="CF50" s="86" t="str">
        <f t="shared" si="91"/>
        <v/>
      </c>
      <c r="CG50" s="87"/>
      <c r="CH50" s="86" t="str">
        <f t="shared" si="92"/>
        <v/>
      </c>
      <c r="CI50" s="86" t="str">
        <f t="shared" si="93"/>
        <v/>
      </c>
      <c r="CJ50" s="64"/>
      <c r="CK50" s="64"/>
      <c r="CL50" s="64"/>
      <c r="CM50" s="64"/>
      <c r="CN50" s="72" t="str">
        <f t="shared" si="94"/>
        <v/>
      </c>
      <c r="CO50" s="72" t="str">
        <f t="shared" si="95"/>
        <v/>
      </c>
      <c r="CP50" s="72" t="str">
        <f t="shared" si="96"/>
        <v/>
      </c>
      <c r="CQ50" s="72" t="str">
        <f t="shared" si="97"/>
        <v/>
      </c>
      <c r="CR50" s="72" t="str">
        <f t="shared" si="98"/>
        <v/>
      </c>
      <c r="CS50" s="72" t="str">
        <f t="shared" si="84"/>
        <v/>
      </c>
      <c r="CT50" s="72" t="str">
        <f t="shared" si="84"/>
        <v/>
      </c>
      <c r="CU50" s="72" t="str">
        <f t="shared" si="84"/>
        <v/>
      </c>
      <c r="CV50" s="72" t="str">
        <f t="shared" si="84"/>
        <v/>
      </c>
      <c r="CW50" s="72" t="str">
        <f t="shared" si="84"/>
        <v/>
      </c>
      <c r="CX50" s="72" t="str">
        <f t="shared" si="84"/>
        <v/>
      </c>
      <c r="CY50" s="72" t="str">
        <f t="shared" si="84"/>
        <v/>
      </c>
      <c r="CZ50" s="72" t="str">
        <f t="shared" si="84"/>
        <v/>
      </c>
      <c r="DA50" s="72" t="str">
        <f t="shared" si="84"/>
        <v/>
      </c>
      <c r="DB50" s="72" t="str">
        <f t="shared" si="84"/>
        <v/>
      </c>
      <c r="DC50" s="72" t="str">
        <f t="shared" si="85"/>
        <v/>
      </c>
      <c r="DD50" s="72" t="str">
        <f t="shared" si="85"/>
        <v/>
      </c>
      <c r="DE50" s="72" t="str">
        <f t="shared" si="85"/>
        <v/>
      </c>
      <c r="DF50" s="72" t="str">
        <f t="shared" si="85"/>
        <v/>
      </c>
      <c r="DG50" s="72" t="str">
        <f t="shared" si="85"/>
        <v/>
      </c>
      <c r="DH50" s="72" t="str">
        <f t="shared" si="85"/>
        <v/>
      </c>
      <c r="DI50" s="72" t="str">
        <f t="shared" si="85"/>
        <v/>
      </c>
      <c r="DJ50" s="72" t="str">
        <f t="shared" si="85"/>
        <v/>
      </c>
      <c r="DK50" s="72" t="str">
        <f t="shared" si="85"/>
        <v/>
      </c>
      <c r="DL50" s="64"/>
      <c r="DM50" s="64"/>
      <c r="DN50" s="64"/>
      <c r="DO50" s="72" t="str">
        <f t="shared" si="99"/>
        <v/>
      </c>
      <c r="DP50" s="72" t="str">
        <f t="shared" si="49"/>
        <v/>
      </c>
      <c r="DQ50" s="72" t="str">
        <f t="shared" si="81"/>
        <v/>
      </c>
      <c r="DR50" s="72" t="str">
        <f t="shared" si="81"/>
        <v/>
      </c>
      <c r="DS50" s="72" t="str">
        <f t="shared" si="81"/>
        <v/>
      </c>
      <c r="DT50" s="72" t="str">
        <f t="shared" si="81"/>
        <v/>
      </c>
      <c r="DU50" s="72" t="str">
        <f t="shared" si="81"/>
        <v/>
      </c>
      <c r="DV50" s="72" t="str">
        <f t="shared" si="81"/>
        <v/>
      </c>
      <c r="DW50" s="72" t="str">
        <f t="shared" si="81"/>
        <v/>
      </c>
      <c r="DX50" s="72" t="str">
        <f t="shared" si="81"/>
        <v/>
      </c>
      <c r="DY50" s="72" t="str">
        <f t="shared" si="81"/>
        <v/>
      </c>
      <c r="DZ50" s="72" t="str">
        <f t="shared" si="81"/>
        <v/>
      </c>
      <c r="EA50" s="72" t="str">
        <f t="shared" si="81"/>
        <v/>
      </c>
      <c r="EB50" s="72" t="str">
        <f t="shared" si="81"/>
        <v/>
      </c>
      <c r="EC50" s="72" t="str">
        <f t="shared" si="81"/>
        <v/>
      </c>
      <c r="ED50" s="72" t="str">
        <f t="shared" si="81"/>
        <v/>
      </c>
      <c r="EE50" s="72" t="str">
        <f t="shared" si="81"/>
        <v/>
      </c>
      <c r="EF50" s="72" t="str">
        <f t="shared" si="81"/>
        <v/>
      </c>
      <c r="EG50" s="72" t="str">
        <f t="shared" si="78"/>
        <v/>
      </c>
      <c r="EH50" s="72" t="str">
        <f t="shared" si="78"/>
        <v/>
      </c>
      <c r="EI50" s="72" t="str">
        <f t="shared" si="78"/>
        <v/>
      </c>
      <c r="EJ50" s="68"/>
      <c r="EK50" s="68"/>
      <c r="EL50" s="68"/>
      <c r="EM50" s="68"/>
      <c r="EN50" s="88" t="str">
        <f t="shared" si="100"/>
        <v/>
      </c>
      <c r="EO50" s="88" t="str">
        <f t="shared" si="51"/>
        <v/>
      </c>
      <c r="EP50" s="88">
        <f t="shared" si="101"/>
        <v>0</v>
      </c>
      <c r="EQ50" s="89" t="str">
        <f t="shared" si="52"/>
        <v/>
      </c>
      <c r="ER50" s="89" t="str">
        <f t="shared" si="53"/>
        <v/>
      </c>
      <c r="ES50" s="89" t="str">
        <f t="shared" si="54"/>
        <v/>
      </c>
      <c r="ET50" s="89" t="str">
        <f t="shared" si="55"/>
        <v/>
      </c>
      <c r="EU50" s="89" t="str">
        <f t="shared" si="56"/>
        <v/>
      </c>
      <c r="EV50" s="89" t="str">
        <f t="shared" si="57"/>
        <v/>
      </c>
      <c r="EW50" s="89" t="str">
        <f t="shared" si="58"/>
        <v/>
      </c>
      <c r="EX50" s="89" t="str">
        <f t="shared" si="59"/>
        <v/>
      </c>
      <c r="EY50" s="89" t="str">
        <f t="shared" si="60"/>
        <v/>
      </c>
      <c r="EZ50" s="89" t="str">
        <f t="shared" si="61"/>
        <v/>
      </c>
      <c r="FA50" s="89" t="str">
        <f t="shared" si="62"/>
        <v/>
      </c>
      <c r="FB50" s="89" t="str">
        <f t="shared" si="63"/>
        <v/>
      </c>
      <c r="FC50" s="89" t="str">
        <f t="shared" si="64"/>
        <v/>
      </c>
      <c r="FD50" s="89" t="str">
        <f t="shared" si="65"/>
        <v/>
      </c>
      <c r="FE50" s="89" t="str">
        <f t="shared" si="66"/>
        <v/>
      </c>
      <c r="FF50" s="89" t="str">
        <f t="shared" si="67"/>
        <v/>
      </c>
      <c r="FG50" s="89" t="str">
        <f t="shared" si="68"/>
        <v/>
      </c>
      <c r="FH50" s="89" t="str">
        <f t="shared" si="69"/>
        <v/>
      </c>
      <c r="FI50" s="89" t="str">
        <f t="shared" si="70"/>
        <v/>
      </c>
      <c r="FJ50" s="89" t="str">
        <f t="shared" si="71"/>
        <v/>
      </c>
      <c r="FK50" s="68"/>
      <c r="FL50" s="68"/>
      <c r="FM50" s="68"/>
      <c r="FN50" s="68"/>
      <c r="FO50" s="68"/>
      <c r="FP50" s="88" t="str">
        <f t="shared" si="102"/>
        <v/>
      </c>
      <c r="FQ50" s="72" t="str">
        <f t="shared" si="103"/>
        <v/>
      </c>
      <c r="FR50" s="72" t="str">
        <f t="shared" si="104"/>
        <v/>
      </c>
      <c r="FS50" s="72" t="str">
        <f t="shared" si="105"/>
        <v/>
      </c>
      <c r="FT50" s="72" t="str">
        <f t="shared" si="106"/>
        <v/>
      </c>
      <c r="FU50" s="72" t="str">
        <f t="shared" si="107"/>
        <v/>
      </c>
      <c r="FV50" s="72" t="str">
        <f t="shared" si="108"/>
        <v/>
      </c>
      <c r="FW50" s="72" t="str">
        <f t="shared" si="109"/>
        <v/>
      </c>
      <c r="FX50" s="72" t="str">
        <f t="shared" si="110"/>
        <v/>
      </c>
      <c r="FY50" s="72" t="str">
        <f t="shared" si="111"/>
        <v/>
      </c>
      <c r="FZ50" s="72" t="str">
        <f t="shared" si="112"/>
        <v/>
      </c>
      <c r="GA50" s="72" t="str">
        <f t="shared" si="113"/>
        <v/>
      </c>
      <c r="GB50" s="72" t="str">
        <f t="shared" si="114"/>
        <v/>
      </c>
      <c r="GC50" s="72" t="str">
        <f t="shared" si="115"/>
        <v/>
      </c>
      <c r="GD50" s="72" t="str">
        <f t="shared" si="116"/>
        <v/>
      </c>
      <c r="GE50" s="72" t="str">
        <f t="shared" si="117"/>
        <v/>
      </c>
      <c r="GF50" s="72" t="str">
        <f t="shared" si="118"/>
        <v/>
      </c>
      <c r="GG50" s="72" t="str">
        <f t="shared" si="119"/>
        <v/>
      </c>
      <c r="GH50" s="72" t="str">
        <f t="shared" si="120"/>
        <v/>
      </c>
      <c r="GI50" s="72" t="str">
        <f t="shared" si="121"/>
        <v/>
      </c>
      <c r="GJ50" s="113"/>
      <c r="GK50" s="113"/>
    </row>
    <row r="51" spans="1:193" ht="20.100000000000001" customHeight="1" x14ac:dyDescent="0.2">
      <c r="A51" s="137">
        <v>36</v>
      </c>
      <c r="B51" s="287"/>
      <c r="C51" s="287"/>
      <c r="D51" s="3"/>
      <c r="E51" s="3"/>
      <c r="F51" s="4"/>
      <c r="G51" s="4"/>
      <c r="H51" s="5"/>
      <c r="I51" s="52" t="str">
        <f t="shared" si="44"/>
        <v/>
      </c>
      <c r="J51" s="4"/>
      <c r="K51" s="4"/>
      <c r="L51" s="4"/>
      <c r="M51" s="4"/>
      <c r="N51" s="5"/>
      <c r="O51" s="53" t="str">
        <f t="shared" si="45"/>
        <v/>
      </c>
      <c r="P51" s="5"/>
      <c r="R51" s="80"/>
      <c r="S51" s="80"/>
      <c r="T51" s="69"/>
      <c r="U51" s="63" t="str">
        <f t="shared" si="46"/>
        <v/>
      </c>
      <c r="V51" s="80"/>
      <c r="W51" s="80"/>
      <c r="X51" s="80"/>
      <c r="Y51" s="80"/>
      <c r="Z51" s="80"/>
      <c r="AA51" s="128"/>
      <c r="AM51" s="134"/>
      <c r="AN51" s="72"/>
      <c r="AO51" s="162"/>
      <c r="AP51" s="162"/>
      <c r="AQ51" s="163" t="str">
        <f t="shared" si="83"/>
        <v/>
      </c>
      <c r="AR51" s="135"/>
      <c r="AS51" s="135"/>
      <c r="AT51" s="135"/>
      <c r="AU51" s="135"/>
      <c r="AV51" s="136"/>
      <c r="AZ51" s="112"/>
      <c r="BE51" s="72" t="s">
        <v>157</v>
      </c>
      <c r="BF51" s="109"/>
      <c r="BG51" s="110"/>
      <c r="BH51" s="82">
        <f>IF(O$10="ne",0,DY10)</f>
        <v>0</v>
      </c>
      <c r="BI51" s="69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4"/>
      <c r="BU51" s="85">
        <f t="shared" si="82"/>
        <v>0</v>
      </c>
      <c r="CA51" s="86" t="str">
        <f t="shared" si="86"/>
        <v/>
      </c>
      <c r="CB51" s="82" t="str">
        <f t="shared" si="87"/>
        <v/>
      </c>
      <c r="CC51" s="82" t="str">
        <f t="shared" si="88"/>
        <v/>
      </c>
      <c r="CD51" s="82" t="str">
        <f t="shared" si="89"/>
        <v/>
      </c>
      <c r="CE51" s="82" t="str">
        <f t="shared" si="90"/>
        <v/>
      </c>
      <c r="CF51" s="86" t="str">
        <f t="shared" si="91"/>
        <v/>
      </c>
      <c r="CG51" s="87"/>
      <c r="CH51" s="86" t="str">
        <f t="shared" si="92"/>
        <v/>
      </c>
      <c r="CI51" s="86" t="str">
        <f t="shared" si="93"/>
        <v/>
      </c>
      <c r="CJ51" s="64"/>
      <c r="CK51" s="64"/>
      <c r="CL51" s="64"/>
      <c r="CM51" s="64"/>
      <c r="CN51" s="72" t="str">
        <f t="shared" si="94"/>
        <v/>
      </c>
      <c r="CO51" s="72" t="str">
        <f t="shared" si="95"/>
        <v/>
      </c>
      <c r="CP51" s="72" t="str">
        <f t="shared" si="96"/>
        <v/>
      </c>
      <c r="CQ51" s="72" t="str">
        <f t="shared" si="97"/>
        <v/>
      </c>
      <c r="CR51" s="72" t="str">
        <f t="shared" si="98"/>
        <v/>
      </c>
      <c r="CS51" s="72" t="str">
        <f t="shared" si="84"/>
        <v/>
      </c>
      <c r="CT51" s="72" t="str">
        <f t="shared" si="84"/>
        <v/>
      </c>
      <c r="CU51" s="72" t="str">
        <f t="shared" si="84"/>
        <v/>
      </c>
      <c r="CV51" s="72" t="str">
        <f t="shared" si="84"/>
        <v/>
      </c>
      <c r="CW51" s="72" t="str">
        <f t="shared" si="84"/>
        <v/>
      </c>
      <c r="CX51" s="72" t="str">
        <f t="shared" si="84"/>
        <v/>
      </c>
      <c r="CY51" s="72" t="str">
        <f t="shared" si="84"/>
        <v/>
      </c>
      <c r="CZ51" s="72" t="str">
        <f t="shared" si="84"/>
        <v/>
      </c>
      <c r="DA51" s="72" t="str">
        <f t="shared" si="84"/>
        <v/>
      </c>
      <c r="DB51" s="72" t="str">
        <f t="shared" si="84"/>
        <v/>
      </c>
      <c r="DC51" s="72" t="str">
        <f t="shared" si="85"/>
        <v/>
      </c>
      <c r="DD51" s="72" t="str">
        <f t="shared" si="85"/>
        <v/>
      </c>
      <c r="DE51" s="72" t="str">
        <f t="shared" si="85"/>
        <v/>
      </c>
      <c r="DF51" s="72" t="str">
        <f t="shared" si="85"/>
        <v/>
      </c>
      <c r="DG51" s="72" t="str">
        <f t="shared" si="85"/>
        <v/>
      </c>
      <c r="DH51" s="72" t="str">
        <f t="shared" si="85"/>
        <v/>
      </c>
      <c r="DI51" s="72" t="str">
        <f t="shared" si="85"/>
        <v/>
      </c>
      <c r="DJ51" s="72" t="str">
        <f t="shared" si="85"/>
        <v/>
      </c>
      <c r="DK51" s="72" t="str">
        <f t="shared" si="85"/>
        <v/>
      </c>
      <c r="DL51" s="64"/>
      <c r="DM51" s="64"/>
      <c r="DN51" s="64"/>
      <c r="DO51" s="72" t="str">
        <f t="shared" si="99"/>
        <v/>
      </c>
      <c r="DP51" s="72" t="str">
        <f t="shared" si="49"/>
        <v/>
      </c>
      <c r="DQ51" s="72" t="str">
        <f t="shared" si="81"/>
        <v/>
      </c>
      <c r="DR51" s="72" t="str">
        <f t="shared" si="81"/>
        <v/>
      </c>
      <c r="DS51" s="72" t="str">
        <f t="shared" si="81"/>
        <v/>
      </c>
      <c r="DT51" s="72" t="str">
        <f t="shared" si="81"/>
        <v/>
      </c>
      <c r="DU51" s="72" t="str">
        <f t="shared" si="81"/>
        <v/>
      </c>
      <c r="DV51" s="72" t="str">
        <f t="shared" si="81"/>
        <v/>
      </c>
      <c r="DW51" s="72" t="str">
        <f t="shared" si="81"/>
        <v/>
      </c>
      <c r="DX51" s="72" t="str">
        <f t="shared" si="81"/>
        <v/>
      </c>
      <c r="DY51" s="72" t="str">
        <f t="shared" si="81"/>
        <v/>
      </c>
      <c r="DZ51" s="72" t="str">
        <f t="shared" si="81"/>
        <v/>
      </c>
      <c r="EA51" s="72" t="str">
        <f t="shared" si="81"/>
        <v/>
      </c>
      <c r="EB51" s="72" t="str">
        <f t="shared" si="81"/>
        <v/>
      </c>
      <c r="EC51" s="72" t="str">
        <f t="shared" si="81"/>
        <v/>
      </c>
      <c r="ED51" s="72" t="str">
        <f t="shared" si="81"/>
        <v/>
      </c>
      <c r="EE51" s="72" t="str">
        <f t="shared" si="81"/>
        <v/>
      </c>
      <c r="EF51" s="72" t="str">
        <f t="shared" ref="EF51:EI66" si="122">IF($DP51=EF$15,$DO51,"")</f>
        <v/>
      </c>
      <c r="EG51" s="72" t="str">
        <f t="shared" si="122"/>
        <v/>
      </c>
      <c r="EH51" s="72" t="str">
        <f t="shared" si="122"/>
        <v/>
      </c>
      <c r="EI51" s="72" t="str">
        <f t="shared" si="122"/>
        <v/>
      </c>
      <c r="EJ51" s="68"/>
      <c r="EK51" s="68"/>
      <c r="EL51" s="68"/>
      <c r="EM51" s="68"/>
      <c r="EN51" s="88" t="str">
        <f t="shared" si="100"/>
        <v/>
      </c>
      <c r="EO51" s="88" t="str">
        <f t="shared" si="51"/>
        <v/>
      </c>
      <c r="EP51" s="88">
        <f t="shared" si="101"/>
        <v>0</v>
      </c>
      <c r="EQ51" s="89" t="str">
        <f t="shared" si="52"/>
        <v/>
      </c>
      <c r="ER51" s="89" t="str">
        <f t="shared" si="53"/>
        <v/>
      </c>
      <c r="ES51" s="89" t="str">
        <f t="shared" si="54"/>
        <v/>
      </c>
      <c r="ET51" s="89" t="str">
        <f t="shared" si="55"/>
        <v/>
      </c>
      <c r="EU51" s="89" t="str">
        <f t="shared" si="56"/>
        <v/>
      </c>
      <c r="EV51" s="89" t="str">
        <f t="shared" si="57"/>
        <v/>
      </c>
      <c r="EW51" s="89" t="str">
        <f t="shared" si="58"/>
        <v/>
      </c>
      <c r="EX51" s="89" t="str">
        <f t="shared" si="59"/>
        <v/>
      </c>
      <c r="EY51" s="89" t="str">
        <f t="shared" si="60"/>
        <v/>
      </c>
      <c r="EZ51" s="89" t="str">
        <f t="shared" si="61"/>
        <v/>
      </c>
      <c r="FA51" s="89" t="str">
        <f t="shared" si="62"/>
        <v/>
      </c>
      <c r="FB51" s="89" t="str">
        <f t="shared" si="63"/>
        <v/>
      </c>
      <c r="FC51" s="89" t="str">
        <f t="shared" si="64"/>
        <v/>
      </c>
      <c r="FD51" s="89" t="str">
        <f t="shared" si="65"/>
        <v/>
      </c>
      <c r="FE51" s="89" t="str">
        <f t="shared" si="66"/>
        <v/>
      </c>
      <c r="FF51" s="89" t="str">
        <f t="shared" si="67"/>
        <v/>
      </c>
      <c r="FG51" s="89" t="str">
        <f t="shared" si="68"/>
        <v/>
      </c>
      <c r="FH51" s="89" t="str">
        <f t="shared" si="69"/>
        <v/>
      </c>
      <c r="FI51" s="89" t="str">
        <f t="shared" si="70"/>
        <v/>
      </c>
      <c r="FJ51" s="89" t="str">
        <f t="shared" si="71"/>
        <v/>
      </c>
      <c r="FK51" s="68"/>
      <c r="FL51" s="68"/>
      <c r="FM51" s="68"/>
      <c r="FN51" s="68"/>
      <c r="FO51" s="68"/>
      <c r="FP51" s="88" t="str">
        <f t="shared" si="102"/>
        <v/>
      </c>
      <c r="FQ51" s="72" t="str">
        <f t="shared" si="103"/>
        <v/>
      </c>
      <c r="FR51" s="72" t="str">
        <f t="shared" si="104"/>
        <v/>
      </c>
      <c r="FS51" s="72" t="str">
        <f t="shared" si="105"/>
        <v/>
      </c>
      <c r="FT51" s="72" t="str">
        <f t="shared" si="106"/>
        <v/>
      </c>
      <c r="FU51" s="72" t="str">
        <f t="shared" si="107"/>
        <v/>
      </c>
      <c r="FV51" s="72" t="str">
        <f t="shared" si="108"/>
        <v/>
      </c>
      <c r="FW51" s="72" t="str">
        <f t="shared" si="109"/>
        <v/>
      </c>
      <c r="FX51" s="72" t="str">
        <f t="shared" si="110"/>
        <v/>
      </c>
      <c r="FY51" s="72" t="str">
        <f t="shared" si="111"/>
        <v/>
      </c>
      <c r="FZ51" s="72" t="str">
        <f t="shared" si="112"/>
        <v/>
      </c>
      <c r="GA51" s="72" t="str">
        <f t="shared" si="113"/>
        <v/>
      </c>
      <c r="GB51" s="72" t="str">
        <f t="shared" si="114"/>
        <v/>
      </c>
      <c r="GC51" s="72" t="str">
        <f t="shared" si="115"/>
        <v/>
      </c>
      <c r="GD51" s="72" t="str">
        <f t="shared" si="116"/>
        <v/>
      </c>
      <c r="GE51" s="72" t="str">
        <f t="shared" si="117"/>
        <v/>
      </c>
      <c r="GF51" s="72" t="str">
        <f t="shared" si="118"/>
        <v/>
      </c>
      <c r="GG51" s="72" t="str">
        <f t="shared" si="119"/>
        <v/>
      </c>
      <c r="GH51" s="72" t="str">
        <f t="shared" si="120"/>
        <v/>
      </c>
      <c r="GI51" s="72" t="str">
        <f t="shared" si="121"/>
        <v/>
      </c>
      <c r="GJ51" s="113"/>
      <c r="GK51" s="113"/>
    </row>
    <row r="52" spans="1:193" ht="20.100000000000001" customHeight="1" x14ac:dyDescent="0.2">
      <c r="A52" s="137">
        <v>37</v>
      </c>
      <c r="B52" s="287"/>
      <c r="C52" s="287"/>
      <c r="D52" s="3"/>
      <c r="E52" s="3"/>
      <c r="F52" s="4"/>
      <c r="G52" s="4"/>
      <c r="H52" s="5"/>
      <c r="I52" s="52" t="str">
        <f t="shared" si="44"/>
        <v/>
      </c>
      <c r="J52" s="4"/>
      <c r="K52" s="4"/>
      <c r="L52" s="4"/>
      <c r="M52" s="4"/>
      <c r="N52" s="5"/>
      <c r="O52" s="53" t="str">
        <f t="shared" si="45"/>
        <v/>
      </c>
      <c r="P52" s="5"/>
      <c r="R52" s="80"/>
      <c r="S52" s="80"/>
      <c r="T52" s="69"/>
      <c r="U52" s="63" t="str">
        <f t="shared" si="46"/>
        <v/>
      </c>
      <c r="V52" s="80"/>
      <c r="W52" s="80"/>
      <c r="X52" s="80"/>
      <c r="Y52" s="80"/>
      <c r="Z52" s="80"/>
      <c r="AA52" s="128"/>
      <c r="AM52" s="134"/>
      <c r="AN52" s="72"/>
      <c r="AO52" s="162"/>
      <c r="AP52" s="162"/>
      <c r="AQ52" s="163" t="str">
        <f t="shared" si="83"/>
        <v/>
      </c>
      <c r="AR52" s="135"/>
      <c r="AS52" s="135"/>
      <c r="AT52" s="135"/>
      <c r="AU52" s="135"/>
      <c r="AV52" s="136"/>
      <c r="AZ52" s="112"/>
      <c r="BE52" s="72" t="s">
        <v>158</v>
      </c>
      <c r="BF52" s="109"/>
      <c r="BG52" s="110"/>
      <c r="BH52" s="82">
        <f>IF(O$10="ne",0,DZ10)</f>
        <v>0</v>
      </c>
      <c r="BI52" s="69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4"/>
      <c r="BU52" s="85">
        <f t="shared" si="82"/>
        <v>0</v>
      </c>
      <c r="CA52" s="86" t="str">
        <f t="shared" si="86"/>
        <v/>
      </c>
      <c r="CB52" s="82" t="str">
        <f t="shared" si="87"/>
        <v/>
      </c>
      <c r="CC52" s="82" t="str">
        <f t="shared" si="88"/>
        <v/>
      </c>
      <c r="CD52" s="82" t="str">
        <f t="shared" si="89"/>
        <v/>
      </c>
      <c r="CE52" s="82" t="str">
        <f t="shared" si="90"/>
        <v/>
      </c>
      <c r="CF52" s="86" t="str">
        <f t="shared" si="91"/>
        <v/>
      </c>
      <c r="CG52" s="87"/>
      <c r="CH52" s="86" t="str">
        <f t="shared" si="92"/>
        <v/>
      </c>
      <c r="CI52" s="86" t="str">
        <f t="shared" si="93"/>
        <v/>
      </c>
      <c r="CJ52" s="64"/>
      <c r="CK52" s="64"/>
      <c r="CL52" s="64"/>
      <c r="CM52" s="64"/>
      <c r="CN52" s="72" t="str">
        <f t="shared" si="94"/>
        <v/>
      </c>
      <c r="CO52" s="72" t="str">
        <f t="shared" si="95"/>
        <v/>
      </c>
      <c r="CP52" s="72" t="str">
        <f t="shared" si="96"/>
        <v/>
      </c>
      <c r="CQ52" s="72" t="str">
        <f t="shared" si="97"/>
        <v/>
      </c>
      <c r="CR52" s="72" t="str">
        <f t="shared" si="98"/>
        <v/>
      </c>
      <c r="CS52" s="72" t="str">
        <f t="shared" si="84"/>
        <v/>
      </c>
      <c r="CT52" s="72" t="str">
        <f t="shared" si="84"/>
        <v/>
      </c>
      <c r="CU52" s="72" t="str">
        <f t="shared" si="84"/>
        <v/>
      </c>
      <c r="CV52" s="72" t="str">
        <f t="shared" si="84"/>
        <v/>
      </c>
      <c r="CW52" s="72" t="str">
        <f t="shared" si="84"/>
        <v/>
      </c>
      <c r="CX52" s="72" t="str">
        <f t="shared" si="84"/>
        <v/>
      </c>
      <c r="CY52" s="72" t="str">
        <f t="shared" si="84"/>
        <v/>
      </c>
      <c r="CZ52" s="72" t="str">
        <f t="shared" si="84"/>
        <v/>
      </c>
      <c r="DA52" s="72" t="str">
        <f t="shared" si="84"/>
        <v/>
      </c>
      <c r="DB52" s="72" t="str">
        <f t="shared" si="84"/>
        <v/>
      </c>
      <c r="DC52" s="72" t="str">
        <f t="shared" si="85"/>
        <v/>
      </c>
      <c r="DD52" s="72" t="str">
        <f t="shared" si="85"/>
        <v/>
      </c>
      <c r="DE52" s="72" t="str">
        <f t="shared" si="85"/>
        <v/>
      </c>
      <c r="DF52" s="72" t="str">
        <f t="shared" si="85"/>
        <v/>
      </c>
      <c r="DG52" s="72" t="str">
        <f t="shared" si="85"/>
        <v/>
      </c>
      <c r="DH52" s="72" t="str">
        <f t="shared" si="85"/>
        <v/>
      </c>
      <c r="DI52" s="72" t="str">
        <f t="shared" si="85"/>
        <v/>
      </c>
      <c r="DJ52" s="72" t="str">
        <f t="shared" si="85"/>
        <v/>
      </c>
      <c r="DK52" s="72" t="str">
        <f t="shared" si="85"/>
        <v/>
      </c>
      <c r="DL52" s="64"/>
      <c r="DM52" s="64"/>
      <c r="DN52" s="64"/>
      <c r="DO52" s="72" t="str">
        <f t="shared" si="99"/>
        <v/>
      </c>
      <c r="DP52" s="72" t="str">
        <f t="shared" si="49"/>
        <v/>
      </c>
      <c r="DQ52" s="72" t="str">
        <f t="shared" ref="DQ52:EF67" si="123">IF($DP52=DQ$15,$DO52,"")</f>
        <v/>
      </c>
      <c r="DR52" s="72" t="str">
        <f t="shared" si="123"/>
        <v/>
      </c>
      <c r="DS52" s="72" t="str">
        <f t="shared" si="123"/>
        <v/>
      </c>
      <c r="DT52" s="72" t="str">
        <f t="shared" si="123"/>
        <v/>
      </c>
      <c r="DU52" s="72" t="str">
        <f t="shared" si="123"/>
        <v/>
      </c>
      <c r="DV52" s="72" t="str">
        <f t="shared" si="123"/>
        <v/>
      </c>
      <c r="DW52" s="72" t="str">
        <f t="shared" si="123"/>
        <v/>
      </c>
      <c r="DX52" s="72" t="str">
        <f t="shared" si="123"/>
        <v/>
      </c>
      <c r="DY52" s="72" t="str">
        <f t="shared" si="123"/>
        <v/>
      </c>
      <c r="DZ52" s="72" t="str">
        <f t="shared" si="123"/>
        <v/>
      </c>
      <c r="EA52" s="72" t="str">
        <f t="shared" si="123"/>
        <v/>
      </c>
      <c r="EB52" s="72" t="str">
        <f t="shared" si="123"/>
        <v/>
      </c>
      <c r="EC52" s="72" t="str">
        <f t="shared" si="123"/>
        <v/>
      </c>
      <c r="ED52" s="72" t="str">
        <f t="shared" si="123"/>
        <v/>
      </c>
      <c r="EE52" s="72" t="str">
        <f t="shared" si="123"/>
        <v/>
      </c>
      <c r="EF52" s="72" t="str">
        <f t="shared" si="123"/>
        <v/>
      </c>
      <c r="EG52" s="72" t="str">
        <f t="shared" si="122"/>
        <v/>
      </c>
      <c r="EH52" s="72" t="str">
        <f t="shared" si="122"/>
        <v/>
      </c>
      <c r="EI52" s="72" t="str">
        <f t="shared" si="122"/>
        <v/>
      </c>
      <c r="EJ52" s="68"/>
      <c r="EK52" s="68"/>
      <c r="EL52" s="68"/>
      <c r="EM52" s="68"/>
      <c r="EN52" s="88" t="str">
        <f t="shared" si="100"/>
        <v/>
      </c>
      <c r="EO52" s="88" t="str">
        <f t="shared" si="51"/>
        <v/>
      </c>
      <c r="EP52" s="88">
        <f t="shared" si="101"/>
        <v>0</v>
      </c>
      <c r="EQ52" s="89" t="str">
        <f t="shared" si="52"/>
        <v/>
      </c>
      <c r="ER52" s="89" t="str">
        <f t="shared" si="53"/>
        <v/>
      </c>
      <c r="ES52" s="89" t="str">
        <f t="shared" si="54"/>
        <v/>
      </c>
      <c r="ET52" s="89" t="str">
        <f t="shared" si="55"/>
        <v/>
      </c>
      <c r="EU52" s="89" t="str">
        <f t="shared" si="56"/>
        <v/>
      </c>
      <c r="EV52" s="89" t="str">
        <f t="shared" si="57"/>
        <v/>
      </c>
      <c r="EW52" s="89" t="str">
        <f t="shared" si="58"/>
        <v/>
      </c>
      <c r="EX52" s="89" t="str">
        <f t="shared" si="59"/>
        <v/>
      </c>
      <c r="EY52" s="89" t="str">
        <f t="shared" si="60"/>
        <v/>
      </c>
      <c r="EZ52" s="89" t="str">
        <f t="shared" si="61"/>
        <v/>
      </c>
      <c r="FA52" s="89" t="str">
        <f t="shared" si="62"/>
        <v/>
      </c>
      <c r="FB52" s="89" t="str">
        <f t="shared" si="63"/>
        <v/>
      </c>
      <c r="FC52" s="89" t="str">
        <f t="shared" si="64"/>
        <v/>
      </c>
      <c r="FD52" s="89" t="str">
        <f t="shared" si="65"/>
        <v/>
      </c>
      <c r="FE52" s="89" t="str">
        <f t="shared" si="66"/>
        <v/>
      </c>
      <c r="FF52" s="89" t="str">
        <f t="shared" si="67"/>
        <v/>
      </c>
      <c r="FG52" s="89" t="str">
        <f t="shared" si="68"/>
        <v/>
      </c>
      <c r="FH52" s="89" t="str">
        <f t="shared" si="69"/>
        <v/>
      </c>
      <c r="FI52" s="89" t="str">
        <f t="shared" si="70"/>
        <v/>
      </c>
      <c r="FJ52" s="89" t="str">
        <f t="shared" si="71"/>
        <v/>
      </c>
      <c r="FK52" s="68"/>
      <c r="FL52" s="68"/>
      <c r="FM52" s="68"/>
      <c r="FN52" s="68"/>
      <c r="FO52" s="68"/>
      <c r="FP52" s="88" t="str">
        <f t="shared" si="102"/>
        <v/>
      </c>
      <c r="FQ52" s="72" t="str">
        <f t="shared" si="103"/>
        <v/>
      </c>
      <c r="FR52" s="72" t="str">
        <f t="shared" si="104"/>
        <v/>
      </c>
      <c r="FS52" s="72" t="str">
        <f t="shared" si="105"/>
        <v/>
      </c>
      <c r="FT52" s="72" t="str">
        <f t="shared" si="106"/>
        <v/>
      </c>
      <c r="FU52" s="72" t="str">
        <f t="shared" si="107"/>
        <v/>
      </c>
      <c r="FV52" s="72" t="str">
        <f t="shared" si="108"/>
        <v/>
      </c>
      <c r="FW52" s="72" t="str">
        <f t="shared" si="109"/>
        <v/>
      </c>
      <c r="FX52" s="72" t="str">
        <f t="shared" si="110"/>
        <v/>
      </c>
      <c r="FY52" s="72" t="str">
        <f t="shared" si="111"/>
        <v/>
      </c>
      <c r="FZ52" s="72" t="str">
        <f t="shared" si="112"/>
        <v/>
      </c>
      <c r="GA52" s="72" t="str">
        <f t="shared" si="113"/>
        <v/>
      </c>
      <c r="GB52" s="72" t="str">
        <f t="shared" si="114"/>
        <v/>
      </c>
      <c r="GC52" s="72" t="str">
        <f t="shared" si="115"/>
        <v/>
      </c>
      <c r="GD52" s="72" t="str">
        <f t="shared" si="116"/>
        <v/>
      </c>
      <c r="GE52" s="72" t="str">
        <f t="shared" si="117"/>
        <v/>
      </c>
      <c r="GF52" s="72" t="str">
        <f t="shared" si="118"/>
        <v/>
      </c>
      <c r="GG52" s="72" t="str">
        <f t="shared" si="119"/>
        <v/>
      </c>
      <c r="GH52" s="72" t="str">
        <f t="shared" si="120"/>
        <v/>
      </c>
      <c r="GI52" s="72" t="str">
        <f t="shared" si="121"/>
        <v/>
      </c>
      <c r="GJ52" s="113"/>
      <c r="GK52" s="113"/>
    </row>
    <row r="53" spans="1:193" ht="20.100000000000001" customHeight="1" x14ac:dyDescent="0.2">
      <c r="A53" s="137">
        <v>38</v>
      </c>
      <c r="B53" s="287"/>
      <c r="C53" s="287"/>
      <c r="D53" s="3"/>
      <c r="E53" s="3"/>
      <c r="F53" s="4"/>
      <c r="G53" s="4"/>
      <c r="H53" s="5"/>
      <c r="I53" s="52" t="str">
        <f t="shared" si="44"/>
        <v/>
      </c>
      <c r="J53" s="4"/>
      <c r="K53" s="4"/>
      <c r="L53" s="4"/>
      <c r="M53" s="4"/>
      <c r="N53" s="5"/>
      <c r="O53" s="53" t="str">
        <f t="shared" si="45"/>
        <v/>
      </c>
      <c r="P53" s="5"/>
      <c r="R53" s="80"/>
      <c r="S53" s="80"/>
      <c r="T53" s="69"/>
      <c r="U53" s="63" t="str">
        <f t="shared" si="46"/>
        <v/>
      </c>
      <c r="V53" s="80"/>
      <c r="W53" s="80"/>
      <c r="X53" s="80"/>
      <c r="Y53" s="80"/>
      <c r="Z53" s="80"/>
      <c r="AA53" s="128"/>
      <c r="AM53" s="134"/>
      <c r="AN53" s="72"/>
      <c r="AO53" s="162"/>
      <c r="AP53" s="162"/>
      <c r="AQ53" s="163" t="str">
        <f t="shared" si="83"/>
        <v/>
      </c>
      <c r="AR53" s="135"/>
      <c r="AS53" s="135"/>
      <c r="AT53" s="135"/>
      <c r="AU53" s="135"/>
      <c r="AV53" s="136"/>
      <c r="AZ53" s="112"/>
      <c r="BE53" s="72" t="s">
        <v>159</v>
      </c>
      <c r="BF53" s="109"/>
      <c r="BG53" s="110"/>
      <c r="BH53" s="82">
        <f>IF(O$10="ne",0,EA10)</f>
        <v>0</v>
      </c>
      <c r="BI53" s="69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4"/>
      <c r="BU53" s="85">
        <f t="shared" si="82"/>
        <v>0</v>
      </c>
      <c r="CA53" s="86" t="str">
        <f t="shared" si="86"/>
        <v/>
      </c>
      <c r="CB53" s="82" t="str">
        <f t="shared" si="87"/>
        <v/>
      </c>
      <c r="CC53" s="82" t="str">
        <f t="shared" si="88"/>
        <v/>
      </c>
      <c r="CD53" s="82" t="str">
        <f t="shared" si="89"/>
        <v/>
      </c>
      <c r="CE53" s="82" t="str">
        <f t="shared" si="90"/>
        <v/>
      </c>
      <c r="CF53" s="86" t="str">
        <f t="shared" si="91"/>
        <v/>
      </c>
      <c r="CG53" s="87"/>
      <c r="CH53" s="86" t="str">
        <f t="shared" si="92"/>
        <v/>
      </c>
      <c r="CI53" s="86" t="str">
        <f t="shared" si="93"/>
        <v/>
      </c>
      <c r="CJ53" s="64"/>
      <c r="CK53" s="64"/>
      <c r="CL53" s="64"/>
      <c r="CM53" s="64"/>
      <c r="CN53" s="72" t="str">
        <f t="shared" si="94"/>
        <v/>
      </c>
      <c r="CO53" s="72" t="str">
        <f t="shared" si="95"/>
        <v/>
      </c>
      <c r="CP53" s="72" t="str">
        <f t="shared" si="96"/>
        <v/>
      </c>
      <c r="CQ53" s="72" t="str">
        <f t="shared" si="97"/>
        <v/>
      </c>
      <c r="CR53" s="72" t="str">
        <f t="shared" si="98"/>
        <v/>
      </c>
      <c r="CS53" s="72" t="str">
        <f t="shared" si="84"/>
        <v/>
      </c>
      <c r="CT53" s="72" t="str">
        <f t="shared" si="84"/>
        <v/>
      </c>
      <c r="CU53" s="72" t="str">
        <f t="shared" si="84"/>
        <v/>
      </c>
      <c r="CV53" s="72" t="str">
        <f t="shared" si="84"/>
        <v/>
      </c>
      <c r="CW53" s="72" t="str">
        <f t="shared" si="84"/>
        <v/>
      </c>
      <c r="CX53" s="72" t="str">
        <f t="shared" si="84"/>
        <v/>
      </c>
      <c r="CY53" s="72" t="str">
        <f t="shared" si="84"/>
        <v/>
      </c>
      <c r="CZ53" s="72" t="str">
        <f t="shared" si="84"/>
        <v/>
      </c>
      <c r="DA53" s="72" t="str">
        <f t="shared" si="84"/>
        <v/>
      </c>
      <c r="DB53" s="72" t="str">
        <f t="shared" si="84"/>
        <v/>
      </c>
      <c r="DC53" s="72" t="str">
        <f t="shared" si="85"/>
        <v/>
      </c>
      <c r="DD53" s="72" t="str">
        <f t="shared" si="85"/>
        <v/>
      </c>
      <c r="DE53" s="72" t="str">
        <f t="shared" si="85"/>
        <v/>
      </c>
      <c r="DF53" s="72" t="str">
        <f t="shared" si="85"/>
        <v/>
      </c>
      <c r="DG53" s="72" t="str">
        <f t="shared" si="85"/>
        <v/>
      </c>
      <c r="DH53" s="72" t="str">
        <f t="shared" si="85"/>
        <v/>
      </c>
      <c r="DI53" s="72" t="str">
        <f t="shared" si="85"/>
        <v/>
      </c>
      <c r="DJ53" s="72" t="str">
        <f t="shared" si="85"/>
        <v/>
      </c>
      <c r="DK53" s="72" t="str">
        <f t="shared" si="85"/>
        <v/>
      </c>
      <c r="DL53" s="64"/>
      <c r="DM53" s="64"/>
      <c r="DN53" s="64"/>
      <c r="DO53" s="72" t="str">
        <f t="shared" si="99"/>
        <v/>
      </c>
      <c r="DP53" s="72" t="str">
        <f t="shared" si="49"/>
        <v/>
      </c>
      <c r="DQ53" s="72" t="str">
        <f t="shared" si="123"/>
        <v/>
      </c>
      <c r="DR53" s="72" t="str">
        <f t="shared" si="123"/>
        <v/>
      </c>
      <c r="DS53" s="72" t="str">
        <f t="shared" si="123"/>
        <v/>
      </c>
      <c r="DT53" s="72" t="str">
        <f t="shared" si="123"/>
        <v/>
      </c>
      <c r="DU53" s="72" t="str">
        <f t="shared" si="123"/>
        <v/>
      </c>
      <c r="DV53" s="72" t="str">
        <f t="shared" si="123"/>
        <v/>
      </c>
      <c r="DW53" s="72" t="str">
        <f t="shared" si="123"/>
        <v/>
      </c>
      <c r="DX53" s="72" t="str">
        <f t="shared" si="123"/>
        <v/>
      </c>
      <c r="DY53" s="72" t="str">
        <f t="shared" si="123"/>
        <v/>
      </c>
      <c r="DZ53" s="72" t="str">
        <f t="shared" si="123"/>
        <v/>
      </c>
      <c r="EA53" s="72" t="str">
        <f t="shared" si="123"/>
        <v/>
      </c>
      <c r="EB53" s="72" t="str">
        <f t="shared" si="123"/>
        <v/>
      </c>
      <c r="EC53" s="72" t="str">
        <f t="shared" si="123"/>
        <v/>
      </c>
      <c r="ED53" s="72" t="str">
        <f t="shared" si="123"/>
        <v/>
      </c>
      <c r="EE53" s="72" t="str">
        <f t="shared" si="123"/>
        <v/>
      </c>
      <c r="EF53" s="72" t="str">
        <f t="shared" si="123"/>
        <v/>
      </c>
      <c r="EG53" s="72" t="str">
        <f t="shared" si="122"/>
        <v/>
      </c>
      <c r="EH53" s="72" t="str">
        <f t="shared" si="122"/>
        <v/>
      </c>
      <c r="EI53" s="72" t="str">
        <f t="shared" si="122"/>
        <v/>
      </c>
      <c r="EJ53" s="68"/>
      <c r="EK53" s="68"/>
      <c r="EL53" s="68"/>
      <c r="EM53" s="68"/>
      <c r="EN53" s="88" t="str">
        <f t="shared" si="100"/>
        <v/>
      </c>
      <c r="EO53" s="88" t="str">
        <f t="shared" si="51"/>
        <v/>
      </c>
      <c r="EP53" s="88">
        <f t="shared" si="101"/>
        <v>0</v>
      </c>
      <c r="EQ53" s="89" t="str">
        <f t="shared" si="52"/>
        <v/>
      </c>
      <c r="ER53" s="89" t="str">
        <f t="shared" si="53"/>
        <v/>
      </c>
      <c r="ES53" s="89" t="str">
        <f t="shared" si="54"/>
        <v/>
      </c>
      <c r="ET53" s="89" t="str">
        <f t="shared" si="55"/>
        <v/>
      </c>
      <c r="EU53" s="89" t="str">
        <f t="shared" si="56"/>
        <v/>
      </c>
      <c r="EV53" s="89" t="str">
        <f t="shared" si="57"/>
        <v/>
      </c>
      <c r="EW53" s="89" t="str">
        <f t="shared" si="58"/>
        <v/>
      </c>
      <c r="EX53" s="89" t="str">
        <f t="shared" si="59"/>
        <v/>
      </c>
      <c r="EY53" s="89" t="str">
        <f t="shared" si="60"/>
        <v/>
      </c>
      <c r="EZ53" s="89" t="str">
        <f t="shared" si="61"/>
        <v/>
      </c>
      <c r="FA53" s="89" t="str">
        <f t="shared" si="62"/>
        <v/>
      </c>
      <c r="FB53" s="89" t="str">
        <f t="shared" si="63"/>
        <v/>
      </c>
      <c r="FC53" s="89" t="str">
        <f t="shared" si="64"/>
        <v/>
      </c>
      <c r="FD53" s="89" t="str">
        <f t="shared" si="65"/>
        <v/>
      </c>
      <c r="FE53" s="89" t="str">
        <f t="shared" si="66"/>
        <v/>
      </c>
      <c r="FF53" s="89" t="str">
        <f t="shared" si="67"/>
        <v/>
      </c>
      <c r="FG53" s="89" t="str">
        <f t="shared" si="68"/>
        <v/>
      </c>
      <c r="FH53" s="89" t="str">
        <f t="shared" si="69"/>
        <v/>
      </c>
      <c r="FI53" s="89" t="str">
        <f t="shared" si="70"/>
        <v/>
      </c>
      <c r="FJ53" s="89" t="str">
        <f t="shared" si="71"/>
        <v/>
      </c>
      <c r="FK53" s="68"/>
      <c r="FL53" s="68"/>
      <c r="FM53" s="68"/>
      <c r="FN53" s="68"/>
      <c r="FO53" s="68"/>
      <c r="FP53" s="88" t="str">
        <f t="shared" si="102"/>
        <v/>
      </c>
      <c r="FQ53" s="72" t="str">
        <f t="shared" si="103"/>
        <v/>
      </c>
      <c r="FR53" s="72" t="str">
        <f t="shared" si="104"/>
        <v/>
      </c>
      <c r="FS53" s="72" t="str">
        <f t="shared" si="105"/>
        <v/>
      </c>
      <c r="FT53" s="72" t="str">
        <f t="shared" si="106"/>
        <v/>
      </c>
      <c r="FU53" s="72" t="str">
        <f t="shared" si="107"/>
        <v/>
      </c>
      <c r="FV53" s="72" t="str">
        <f t="shared" si="108"/>
        <v/>
      </c>
      <c r="FW53" s="72" t="str">
        <f t="shared" si="109"/>
        <v/>
      </c>
      <c r="FX53" s="72" t="str">
        <f t="shared" si="110"/>
        <v/>
      </c>
      <c r="FY53" s="72" t="str">
        <f t="shared" si="111"/>
        <v/>
      </c>
      <c r="FZ53" s="72" t="str">
        <f t="shared" si="112"/>
        <v/>
      </c>
      <c r="GA53" s="72" t="str">
        <f t="shared" si="113"/>
        <v/>
      </c>
      <c r="GB53" s="72" t="str">
        <f t="shared" si="114"/>
        <v/>
      </c>
      <c r="GC53" s="72" t="str">
        <f t="shared" si="115"/>
        <v/>
      </c>
      <c r="GD53" s="72" t="str">
        <f t="shared" si="116"/>
        <v/>
      </c>
      <c r="GE53" s="72" t="str">
        <f t="shared" si="117"/>
        <v/>
      </c>
      <c r="GF53" s="72" t="str">
        <f t="shared" si="118"/>
        <v/>
      </c>
      <c r="GG53" s="72" t="str">
        <f t="shared" si="119"/>
        <v/>
      </c>
      <c r="GH53" s="72" t="str">
        <f t="shared" si="120"/>
        <v/>
      </c>
      <c r="GI53" s="72" t="str">
        <f t="shared" si="121"/>
        <v/>
      </c>
      <c r="GJ53" s="113"/>
      <c r="GK53" s="113"/>
    </row>
    <row r="54" spans="1:193" ht="20.100000000000001" customHeight="1" x14ac:dyDescent="0.2">
      <c r="A54" s="137">
        <v>39</v>
      </c>
      <c r="B54" s="287"/>
      <c r="C54" s="287"/>
      <c r="D54" s="3"/>
      <c r="E54" s="3"/>
      <c r="F54" s="4"/>
      <c r="G54" s="4"/>
      <c r="H54" s="5"/>
      <c r="I54" s="52" t="str">
        <f t="shared" si="44"/>
        <v/>
      </c>
      <c r="J54" s="4"/>
      <c r="K54" s="4"/>
      <c r="L54" s="4"/>
      <c r="M54" s="4"/>
      <c r="N54" s="5"/>
      <c r="O54" s="53" t="str">
        <f t="shared" si="45"/>
        <v/>
      </c>
      <c r="P54" s="5"/>
      <c r="R54" s="80"/>
      <c r="S54" s="80"/>
      <c r="T54" s="69"/>
      <c r="U54" s="63" t="str">
        <f t="shared" si="46"/>
        <v/>
      </c>
      <c r="V54" s="80"/>
      <c r="W54" s="80"/>
      <c r="X54" s="80"/>
      <c r="Y54" s="80"/>
      <c r="Z54" s="80"/>
      <c r="AA54" s="128"/>
      <c r="AM54" s="134"/>
      <c r="AN54" s="72"/>
      <c r="AO54" s="162"/>
      <c r="AP54" s="162"/>
      <c r="AQ54" s="163" t="str">
        <f t="shared" si="83"/>
        <v/>
      </c>
      <c r="AR54" s="135"/>
      <c r="AS54" s="135"/>
      <c r="AT54" s="135"/>
      <c r="AU54" s="135"/>
      <c r="AV54" s="136"/>
      <c r="AZ54" s="112"/>
      <c r="BE54" s="72" t="s">
        <v>160</v>
      </c>
      <c r="BF54" s="109"/>
      <c r="BG54" s="110"/>
      <c r="BH54" s="82">
        <f>IF(O$10="ne",0,EB10)</f>
        <v>0</v>
      </c>
      <c r="BI54" s="69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4"/>
      <c r="BU54" s="85">
        <f t="shared" si="82"/>
        <v>0</v>
      </c>
      <c r="CA54" s="86" t="str">
        <f t="shared" si="86"/>
        <v/>
      </c>
      <c r="CB54" s="82" t="str">
        <f t="shared" si="87"/>
        <v/>
      </c>
      <c r="CC54" s="82" t="str">
        <f t="shared" si="88"/>
        <v/>
      </c>
      <c r="CD54" s="82" t="str">
        <f t="shared" si="89"/>
        <v/>
      </c>
      <c r="CE54" s="82" t="str">
        <f t="shared" si="90"/>
        <v/>
      </c>
      <c r="CF54" s="86" t="str">
        <f t="shared" si="91"/>
        <v/>
      </c>
      <c r="CG54" s="87"/>
      <c r="CH54" s="86" t="str">
        <f t="shared" si="92"/>
        <v/>
      </c>
      <c r="CI54" s="86" t="str">
        <f t="shared" si="93"/>
        <v/>
      </c>
      <c r="CJ54" s="64"/>
      <c r="CK54" s="64"/>
      <c r="CL54" s="64"/>
      <c r="CM54" s="64"/>
      <c r="CN54" s="72" t="str">
        <f t="shared" si="94"/>
        <v/>
      </c>
      <c r="CO54" s="72" t="str">
        <f t="shared" si="95"/>
        <v/>
      </c>
      <c r="CP54" s="72" t="str">
        <f t="shared" si="96"/>
        <v/>
      </c>
      <c r="CQ54" s="72" t="str">
        <f t="shared" si="97"/>
        <v/>
      </c>
      <c r="CR54" s="72" t="str">
        <f t="shared" si="98"/>
        <v/>
      </c>
      <c r="CS54" s="72" t="str">
        <f t="shared" si="84"/>
        <v/>
      </c>
      <c r="CT54" s="72" t="str">
        <f t="shared" si="84"/>
        <v/>
      </c>
      <c r="CU54" s="72" t="str">
        <f t="shared" si="84"/>
        <v/>
      </c>
      <c r="CV54" s="72" t="str">
        <f t="shared" si="84"/>
        <v/>
      </c>
      <c r="CW54" s="72" t="str">
        <f t="shared" si="84"/>
        <v/>
      </c>
      <c r="CX54" s="72" t="str">
        <f t="shared" si="84"/>
        <v/>
      </c>
      <c r="CY54" s="72" t="str">
        <f t="shared" si="84"/>
        <v/>
      </c>
      <c r="CZ54" s="72" t="str">
        <f t="shared" si="84"/>
        <v/>
      </c>
      <c r="DA54" s="72" t="str">
        <f t="shared" si="84"/>
        <v/>
      </c>
      <c r="DB54" s="72" t="str">
        <f t="shared" si="84"/>
        <v/>
      </c>
      <c r="DC54" s="72" t="str">
        <f t="shared" si="85"/>
        <v/>
      </c>
      <c r="DD54" s="72" t="str">
        <f t="shared" si="85"/>
        <v/>
      </c>
      <c r="DE54" s="72" t="str">
        <f t="shared" si="85"/>
        <v/>
      </c>
      <c r="DF54" s="72" t="str">
        <f t="shared" si="85"/>
        <v/>
      </c>
      <c r="DG54" s="72" t="str">
        <f t="shared" si="85"/>
        <v/>
      </c>
      <c r="DH54" s="72" t="str">
        <f t="shared" si="85"/>
        <v/>
      </c>
      <c r="DI54" s="72" t="str">
        <f t="shared" si="85"/>
        <v/>
      </c>
      <c r="DJ54" s="72" t="str">
        <f t="shared" si="85"/>
        <v/>
      </c>
      <c r="DK54" s="72" t="str">
        <f t="shared" si="85"/>
        <v/>
      </c>
      <c r="DL54" s="64"/>
      <c r="DM54" s="64"/>
      <c r="DN54" s="64"/>
      <c r="DO54" s="72" t="str">
        <f t="shared" si="99"/>
        <v/>
      </c>
      <c r="DP54" s="72" t="str">
        <f t="shared" si="49"/>
        <v/>
      </c>
      <c r="DQ54" s="72" t="str">
        <f t="shared" si="123"/>
        <v/>
      </c>
      <c r="DR54" s="72" t="str">
        <f t="shared" si="123"/>
        <v/>
      </c>
      <c r="DS54" s="72" t="str">
        <f t="shared" si="123"/>
        <v/>
      </c>
      <c r="DT54" s="72" t="str">
        <f t="shared" si="123"/>
        <v/>
      </c>
      <c r="DU54" s="72" t="str">
        <f t="shared" si="123"/>
        <v/>
      </c>
      <c r="DV54" s="72" t="str">
        <f t="shared" si="123"/>
        <v/>
      </c>
      <c r="DW54" s="72" t="str">
        <f t="shared" si="123"/>
        <v/>
      </c>
      <c r="DX54" s="72" t="str">
        <f t="shared" si="123"/>
        <v/>
      </c>
      <c r="DY54" s="72" t="str">
        <f t="shared" si="123"/>
        <v/>
      </c>
      <c r="DZ54" s="72" t="str">
        <f t="shared" si="123"/>
        <v/>
      </c>
      <c r="EA54" s="72" t="str">
        <f t="shared" si="123"/>
        <v/>
      </c>
      <c r="EB54" s="72" t="str">
        <f t="shared" si="123"/>
        <v/>
      </c>
      <c r="EC54" s="72" t="str">
        <f t="shared" si="123"/>
        <v/>
      </c>
      <c r="ED54" s="72" t="str">
        <f t="shared" si="123"/>
        <v/>
      </c>
      <c r="EE54" s="72" t="str">
        <f t="shared" si="123"/>
        <v/>
      </c>
      <c r="EF54" s="72" t="str">
        <f t="shared" si="123"/>
        <v/>
      </c>
      <c r="EG54" s="72" t="str">
        <f t="shared" si="122"/>
        <v/>
      </c>
      <c r="EH54" s="72" t="str">
        <f t="shared" si="122"/>
        <v/>
      </c>
      <c r="EI54" s="72" t="str">
        <f t="shared" si="122"/>
        <v/>
      </c>
      <c r="EJ54" s="68"/>
      <c r="EK54" s="68"/>
      <c r="EL54" s="68"/>
      <c r="EM54" s="68"/>
      <c r="EN54" s="88" t="str">
        <f t="shared" si="100"/>
        <v/>
      </c>
      <c r="EO54" s="88" t="str">
        <f t="shared" si="51"/>
        <v/>
      </c>
      <c r="EP54" s="88">
        <f t="shared" si="101"/>
        <v>0</v>
      </c>
      <c r="EQ54" s="89" t="str">
        <f t="shared" si="52"/>
        <v/>
      </c>
      <c r="ER54" s="89" t="str">
        <f t="shared" si="53"/>
        <v/>
      </c>
      <c r="ES54" s="89" t="str">
        <f t="shared" si="54"/>
        <v/>
      </c>
      <c r="ET54" s="89" t="str">
        <f t="shared" si="55"/>
        <v/>
      </c>
      <c r="EU54" s="89" t="str">
        <f t="shared" si="56"/>
        <v/>
      </c>
      <c r="EV54" s="89" t="str">
        <f t="shared" si="57"/>
        <v/>
      </c>
      <c r="EW54" s="89" t="str">
        <f t="shared" si="58"/>
        <v/>
      </c>
      <c r="EX54" s="89" t="str">
        <f t="shared" si="59"/>
        <v/>
      </c>
      <c r="EY54" s="89" t="str">
        <f t="shared" si="60"/>
        <v/>
      </c>
      <c r="EZ54" s="89" t="str">
        <f t="shared" si="61"/>
        <v/>
      </c>
      <c r="FA54" s="89" t="str">
        <f t="shared" si="62"/>
        <v/>
      </c>
      <c r="FB54" s="89" t="str">
        <f t="shared" si="63"/>
        <v/>
      </c>
      <c r="FC54" s="89" t="str">
        <f t="shared" si="64"/>
        <v/>
      </c>
      <c r="FD54" s="89" t="str">
        <f t="shared" si="65"/>
        <v/>
      </c>
      <c r="FE54" s="89" t="str">
        <f t="shared" si="66"/>
        <v/>
      </c>
      <c r="FF54" s="89" t="str">
        <f t="shared" si="67"/>
        <v/>
      </c>
      <c r="FG54" s="89" t="str">
        <f t="shared" si="68"/>
        <v/>
      </c>
      <c r="FH54" s="89" t="str">
        <f t="shared" si="69"/>
        <v/>
      </c>
      <c r="FI54" s="89" t="str">
        <f t="shared" si="70"/>
        <v/>
      </c>
      <c r="FJ54" s="89" t="str">
        <f t="shared" si="71"/>
        <v/>
      </c>
      <c r="FK54" s="68"/>
      <c r="FL54" s="68"/>
      <c r="FM54" s="68"/>
      <c r="FN54" s="68"/>
      <c r="FO54" s="68"/>
      <c r="FP54" s="88" t="str">
        <f t="shared" si="102"/>
        <v/>
      </c>
      <c r="FQ54" s="72" t="str">
        <f t="shared" si="103"/>
        <v/>
      </c>
      <c r="FR54" s="72" t="str">
        <f t="shared" si="104"/>
        <v/>
      </c>
      <c r="FS54" s="72" t="str">
        <f t="shared" si="105"/>
        <v/>
      </c>
      <c r="FT54" s="72" t="str">
        <f t="shared" si="106"/>
        <v/>
      </c>
      <c r="FU54" s="72" t="str">
        <f t="shared" si="107"/>
        <v/>
      </c>
      <c r="FV54" s="72" t="str">
        <f t="shared" si="108"/>
        <v/>
      </c>
      <c r="FW54" s="72" t="str">
        <f t="shared" si="109"/>
        <v/>
      </c>
      <c r="FX54" s="72" t="str">
        <f t="shared" si="110"/>
        <v/>
      </c>
      <c r="FY54" s="72" t="str">
        <f t="shared" si="111"/>
        <v/>
      </c>
      <c r="FZ54" s="72" t="str">
        <f t="shared" si="112"/>
        <v/>
      </c>
      <c r="GA54" s="72" t="str">
        <f t="shared" si="113"/>
        <v/>
      </c>
      <c r="GB54" s="72" t="str">
        <f t="shared" si="114"/>
        <v/>
      </c>
      <c r="GC54" s="72" t="str">
        <f t="shared" si="115"/>
        <v/>
      </c>
      <c r="GD54" s="72" t="str">
        <f t="shared" si="116"/>
        <v/>
      </c>
      <c r="GE54" s="72" t="str">
        <f t="shared" si="117"/>
        <v/>
      </c>
      <c r="GF54" s="72" t="str">
        <f t="shared" si="118"/>
        <v/>
      </c>
      <c r="GG54" s="72" t="str">
        <f t="shared" si="119"/>
        <v/>
      </c>
      <c r="GH54" s="72" t="str">
        <f t="shared" si="120"/>
        <v/>
      </c>
      <c r="GI54" s="72" t="str">
        <f t="shared" si="121"/>
        <v/>
      </c>
      <c r="GJ54" s="113"/>
      <c r="GK54" s="113"/>
    </row>
    <row r="55" spans="1:193" ht="20.100000000000001" customHeight="1" x14ac:dyDescent="0.2">
      <c r="A55" s="137">
        <v>40</v>
      </c>
      <c r="B55" s="287"/>
      <c r="C55" s="287"/>
      <c r="D55" s="3"/>
      <c r="E55" s="3"/>
      <c r="F55" s="4"/>
      <c r="G55" s="4"/>
      <c r="H55" s="5"/>
      <c r="I55" s="52" t="str">
        <f t="shared" si="44"/>
        <v/>
      </c>
      <c r="J55" s="4"/>
      <c r="K55" s="4"/>
      <c r="L55" s="4"/>
      <c r="M55" s="4"/>
      <c r="N55" s="5"/>
      <c r="O55" s="53" t="str">
        <f t="shared" si="45"/>
        <v/>
      </c>
      <c r="P55" s="5"/>
      <c r="R55" s="80"/>
      <c r="S55" s="80"/>
      <c r="T55" s="69"/>
      <c r="U55" s="63" t="str">
        <f t="shared" si="46"/>
        <v/>
      </c>
      <c r="V55" s="80"/>
      <c r="W55" s="80"/>
      <c r="X55" s="80"/>
      <c r="Y55" s="80"/>
      <c r="Z55" s="80"/>
      <c r="AA55" s="128"/>
      <c r="AM55" s="134"/>
      <c r="AN55" s="72"/>
      <c r="AO55" s="162"/>
      <c r="AP55" s="162"/>
      <c r="AQ55" s="163" t="str">
        <f t="shared" si="83"/>
        <v/>
      </c>
      <c r="AR55" s="135"/>
      <c r="AS55" s="135"/>
      <c r="AT55" s="135"/>
      <c r="AU55" s="135"/>
      <c r="AV55" s="136"/>
      <c r="AZ55" s="112"/>
      <c r="BE55" s="72" t="s">
        <v>161</v>
      </c>
      <c r="BF55" s="109"/>
      <c r="BG55" s="110"/>
      <c r="BH55" s="82">
        <f>IF(O$10="ne",0,EC10)</f>
        <v>0</v>
      </c>
      <c r="BI55" s="69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4"/>
      <c r="BU55" s="85">
        <f t="shared" si="82"/>
        <v>0</v>
      </c>
      <c r="CA55" s="86" t="str">
        <f t="shared" si="86"/>
        <v/>
      </c>
      <c r="CB55" s="82" t="str">
        <f t="shared" si="87"/>
        <v/>
      </c>
      <c r="CC55" s="82" t="str">
        <f t="shared" si="88"/>
        <v/>
      </c>
      <c r="CD55" s="82" t="str">
        <f t="shared" si="89"/>
        <v/>
      </c>
      <c r="CE55" s="82" t="str">
        <f t="shared" si="90"/>
        <v/>
      </c>
      <c r="CF55" s="86" t="str">
        <f t="shared" si="91"/>
        <v/>
      </c>
      <c r="CG55" s="87"/>
      <c r="CH55" s="86" t="str">
        <f t="shared" si="92"/>
        <v/>
      </c>
      <c r="CI55" s="86" t="str">
        <f t="shared" si="93"/>
        <v/>
      </c>
      <c r="CJ55" s="64"/>
      <c r="CK55" s="64"/>
      <c r="CL55" s="64"/>
      <c r="CM55" s="64"/>
      <c r="CN55" s="72" t="str">
        <f t="shared" si="94"/>
        <v/>
      </c>
      <c r="CO55" s="72" t="str">
        <f t="shared" si="95"/>
        <v/>
      </c>
      <c r="CP55" s="72" t="str">
        <f t="shared" si="96"/>
        <v/>
      </c>
      <c r="CQ55" s="72" t="str">
        <f t="shared" si="97"/>
        <v/>
      </c>
      <c r="CR55" s="72" t="str">
        <f t="shared" si="98"/>
        <v/>
      </c>
      <c r="CS55" s="72" t="str">
        <f t="shared" si="84"/>
        <v/>
      </c>
      <c r="CT55" s="72" t="str">
        <f t="shared" si="84"/>
        <v/>
      </c>
      <c r="CU55" s="72" t="str">
        <f t="shared" si="84"/>
        <v/>
      </c>
      <c r="CV55" s="72" t="str">
        <f t="shared" si="84"/>
        <v/>
      </c>
      <c r="CW55" s="72" t="str">
        <f t="shared" si="84"/>
        <v/>
      </c>
      <c r="CX55" s="72" t="str">
        <f t="shared" si="84"/>
        <v/>
      </c>
      <c r="CY55" s="72" t="str">
        <f t="shared" si="84"/>
        <v/>
      </c>
      <c r="CZ55" s="72" t="str">
        <f t="shared" si="84"/>
        <v/>
      </c>
      <c r="DA55" s="72" t="str">
        <f t="shared" si="84"/>
        <v/>
      </c>
      <c r="DB55" s="72" t="str">
        <f t="shared" si="84"/>
        <v/>
      </c>
      <c r="DC55" s="72" t="str">
        <f t="shared" si="85"/>
        <v/>
      </c>
      <c r="DD55" s="72" t="str">
        <f t="shared" si="85"/>
        <v/>
      </c>
      <c r="DE55" s="72" t="str">
        <f t="shared" si="85"/>
        <v/>
      </c>
      <c r="DF55" s="72" t="str">
        <f t="shared" si="85"/>
        <v/>
      </c>
      <c r="DG55" s="72" t="str">
        <f t="shared" si="85"/>
        <v/>
      </c>
      <c r="DH55" s="72" t="str">
        <f t="shared" si="85"/>
        <v/>
      </c>
      <c r="DI55" s="72" t="str">
        <f t="shared" si="85"/>
        <v/>
      </c>
      <c r="DJ55" s="72" t="str">
        <f t="shared" si="85"/>
        <v/>
      </c>
      <c r="DK55" s="72" t="str">
        <f t="shared" si="85"/>
        <v/>
      </c>
      <c r="DL55" s="64"/>
      <c r="DM55" s="64"/>
      <c r="DN55" s="64"/>
      <c r="DO55" s="72" t="str">
        <f t="shared" si="99"/>
        <v/>
      </c>
      <c r="DP55" s="72" t="str">
        <f t="shared" si="49"/>
        <v/>
      </c>
      <c r="DQ55" s="72" t="str">
        <f t="shared" si="123"/>
        <v/>
      </c>
      <c r="DR55" s="72" t="str">
        <f t="shared" si="123"/>
        <v/>
      </c>
      <c r="DS55" s="72" t="str">
        <f t="shared" si="123"/>
        <v/>
      </c>
      <c r="DT55" s="72" t="str">
        <f t="shared" si="123"/>
        <v/>
      </c>
      <c r="DU55" s="72" t="str">
        <f t="shared" si="123"/>
        <v/>
      </c>
      <c r="DV55" s="72" t="str">
        <f t="shared" si="123"/>
        <v/>
      </c>
      <c r="DW55" s="72" t="str">
        <f t="shared" si="123"/>
        <v/>
      </c>
      <c r="DX55" s="72" t="str">
        <f t="shared" si="123"/>
        <v/>
      </c>
      <c r="DY55" s="72" t="str">
        <f t="shared" si="123"/>
        <v/>
      </c>
      <c r="DZ55" s="72" t="str">
        <f t="shared" si="123"/>
        <v/>
      </c>
      <c r="EA55" s="72" t="str">
        <f t="shared" si="123"/>
        <v/>
      </c>
      <c r="EB55" s="72" t="str">
        <f t="shared" si="123"/>
        <v/>
      </c>
      <c r="EC55" s="72" t="str">
        <f t="shared" si="123"/>
        <v/>
      </c>
      <c r="ED55" s="72" t="str">
        <f t="shared" si="123"/>
        <v/>
      </c>
      <c r="EE55" s="72" t="str">
        <f t="shared" si="123"/>
        <v/>
      </c>
      <c r="EF55" s="72" t="str">
        <f t="shared" si="123"/>
        <v/>
      </c>
      <c r="EG55" s="72" t="str">
        <f t="shared" si="122"/>
        <v/>
      </c>
      <c r="EH55" s="72" t="str">
        <f t="shared" si="122"/>
        <v/>
      </c>
      <c r="EI55" s="72" t="str">
        <f t="shared" si="122"/>
        <v/>
      </c>
      <c r="EJ55" s="68"/>
      <c r="EK55" s="68"/>
      <c r="EL55" s="68"/>
      <c r="EM55" s="68"/>
      <c r="EN55" s="88" t="str">
        <f t="shared" si="100"/>
        <v/>
      </c>
      <c r="EO55" s="88" t="str">
        <f t="shared" si="51"/>
        <v/>
      </c>
      <c r="EP55" s="88">
        <f t="shared" si="101"/>
        <v>0</v>
      </c>
      <c r="EQ55" s="89" t="str">
        <f t="shared" si="52"/>
        <v/>
      </c>
      <c r="ER55" s="89" t="str">
        <f t="shared" si="53"/>
        <v/>
      </c>
      <c r="ES55" s="89" t="str">
        <f t="shared" si="54"/>
        <v/>
      </c>
      <c r="ET55" s="89" t="str">
        <f t="shared" si="55"/>
        <v/>
      </c>
      <c r="EU55" s="89" t="str">
        <f t="shared" si="56"/>
        <v/>
      </c>
      <c r="EV55" s="89" t="str">
        <f t="shared" si="57"/>
        <v/>
      </c>
      <c r="EW55" s="89" t="str">
        <f t="shared" si="58"/>
        <v/>
      </c>
      <c r="EX55" s="89" t="str">
        <f t="shared" si="59"/>
        <v/>
      </c>
      <c r="EY55" s="89" t="str">
        <f t="shared" si="60"/>
        <v/>
      </c>
      <c r="EZ55" s="89" t="str">
        <f t="shared" si="61"/>
        <v/>
      </c>
      <c r="FA55" s="89" t="str">
        <f t="shared" si="62"/>
        <v/>
      </c>
      <c r="FB55" s="89" t="str">
        <f t="shared" si="63"/>
        <v/>
      </c>
      <c r="FC55" s="89" t="str">
        <f t="shared" si="64"/>
        <v/>
      </c>
      <c r="FD55" s="89" t="str">
        <f t="shared" si="65"/>
        <v/>
      </c>
      <c r="FE55" s="89" t="str">
        <f t="shared" si="66"/>
        <v/>
      </c>
      <c r="FF55" s="89" t="str">
        <f t="shared" si="67"/>
        <v/>
      </c>
      <c r="FG55" s="89" t="str">
        <f t="shared" si="68"/>
        <v/>
      </c>
      <c r="FH55" s="89" t="str">
        <f t="shared" si="69"/>
        <v/>
      </c>
      <c r="FI55" s="89" t="str">
        <f t="shared" si="70"/>
        <v/>
      </c>
      <c r="FJ55" s="89" t="str">
        <f t="shared" si="71"/>
        <v/>
      </c>
      <c r="FK55" s="68"/>
      <c r="FL55" s="68"/>
      <c r="FM55" s="68"/>
      <c r="FN55" s="68"/>
      <c r="FO55" s="68"/>
      <c r="FP55" s="88" t="str">
        <f t="shared" si="102"/>
        <v/>
      </c>
      <c r="FQ55" s="72" t="str">
        <f t="shared" si="103"/>
        <v/>
      </c>
      <c r="FR55" s="72" t="str">
        <f t="shared" si="104"/>
        <v/>
      </c>
      <c r="FS55" s="72" t="str">
        <f t="shared" si="105"/>
        <v/>
      </c>
      <c r="FT55" s="72" t="str">
        <f t="shared" si="106"/>
        <v/>
      </c>
      <c r="FU55" s="72" t="str">
        <f t="shared" si="107"/>
        <v/>
      </c>
      <c r="FV55" s="72" t="str">
        <f t="shared" si="108"/>
        <v/>
      </c>
      <c r="FW55" s="72" t="str">
        <f t="shared" si="109"/>
        <v/>
      </c>
      <c r="FX55" s="72" t="str">
        <f t="shared" si="110"/>
        <v/>
      </c>
      <c r="FY55" s="72" t="str">
        <f t="shared" si="111"/>
        <v/>
      </c>
      <c r="FZ55" s="72" t="str">
        <f t="shared" si="112"/>
        <v/>
      </c>
      <c r="GA55" s="72" t="str">
        <f t="shared" si="113"/>
        <v/>
      </c>
      <c r="GB55" s="72" t="str">
        <f t="shared" si="114"/>
        <v/>
      </c>
      <c r="GC55" s="72" t="str">
        <f t="shared" si="115"/>
        <v/>
      </c>
      <c r="GD55" s="72" t="str">
        <f t="shared" si="116"/>
        <v/>
      </c>
      <c r="GE55" s="72" t="str">
        <f t="shared" si="117"/>
        <v/>
      </c>
      <c r="GF55" s="72" t="str">
        <f t="shared" si="118"/>
        <v/>
      </c>
      <c r="GG55" s="72" t="str">
        <f t="shared" si="119"/>
        <v/>
      </c>
      <c r="GH55" s="72" t="str">
        <f t="shared" si="120"/>
        <v/>
      </c>
      <c r="GI55" s="72" t="str">
        <f t="shared" si="121"/>
        <v/>
      </c>
      <c r="GJ55" s="113"/>
      <c r="GK55" s="113"/>
    </row>
    <row r="56" spans="1:193" ht="20.100000000000001" customHeight="1" x14ac:dyDescent="0.2">
      <c r="A56" s="137">
        <v>41</v>
      </c>
      <c r="B56" s="287"/>
      <c r="C56" s="287"/>
      <c r="D56" s="3"/>
      <c r="E56" s="3"/>
      <c r="F56" s="4"/>
      <c r="G56" s="4"/>
      <c r="H56" s="5"/>
      <c r="I56" s="52" t="str">
        <f t="shared" si="44"/>
        <v/>
      </c>
      <c r="J56" s="4"/>
      <c r="K56" s="4"/>
      <c r="L56" s="4"/>
      <c r="M56" s="4"/>
      <c r="N56" s="5"/>
      <c r="O56" s="53" t="str">
        <f t="shared" si="45"/>
        <v/>
      </c>
      <c r="P56" s="5"/>
      <c r="R56" s="80"/>
      <c r="S56" s="80"/>
      <c r="T56" s="69"/>
      <c r="U56" s="63" t="str">
        <f t="shared" si="46"/>
        <v/>
      </c>
      <c r="V56" s="80"/>
      <c r="W56" s="80"/>
      <c r="X56" s="80"/>
      <c r="Y56" s="80"/>
      <c r="Z56" s="80"/>
      <c r="AA56" s="128"/>
      <c r="AM56" s="134"/>
      <c r="AN56" s="72"/>
      <c r="AO56" s="162"/>
      <c r="AP56" s="162"/>
      <c r="AQ56" s="163" t="str">
        <f t="shared" si="83"/>
        <v/>
      </c>
      <c r="AR56" s="135"/>
      <c r="AS56" s="135"/>
      <c r="AT56" s="135"/>
      <c r="AU56" s="135"/>
      <c r="AV56" s="136"/>
      <c r="AZ56" s="112"/>
      <c r="BE56" s="72" t="s">
        <v>162</v>
      </c>
      <c r="BF56" s="109"/>
      <c r="BG56" s="110"/>
      <c r="BH56" s="82">
        <f>IF(O$10="ne",0,ED10)</f>
        <v>0</v>
      </c>
      <c r="BI56" s="69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4"/>
      <c r="BU56" s="85">
        <f t="shared" si="82"/>
        <v>0</v>
      </c>
      <c r="CA56" s="86" t="str">
        <f t="shared" si="86"/>
        <v/>
      </c>
      <c r="CB56" s="82" t="str">
        <f t="shared" si="87"/>
        <v/>
      </c>
      <c r="CC56" s="82" t="str">
        <f t="shared" si="88"/>
        <v/>
      </c>
      <c r="CD56" s="82" t="str">
        <f t="shared" si="89"/>
        <v/>
      </c>
      <c r="CE56" s="82" t="str">
        <f t="shared" si="90"/>
        <v/>
      </c>
      <c r="CF56" s="86" t="str">
        <f t="shared" si="91"/>
        <v/>
      </c>
      <c r="CG56" s="87"/>
      <c r="CH56" s="86" t="str">
        <f t="shared" si="92"/>
        <v/>
      </c>
      <c r="CI56" s="86" t="str">
        <f t="shared" si="93"/>
        <v/>
      </c>
      <c r="CJ56" s="64"/>
      <c r="CK56" s="64"/>
      <c r="CL56" s="64"/>
      <c r="CM56" s="64"/>
      <c r="CN56" s="72" t="str">
        <f t="shared" si="94"/>
        <v/>
      </c>
      <c r="CO56" s="72" t="str">
        <f t="shared" si="95"/>
        <v/>
      </c>
      <c r="CP56" s="72" t="str">
        <f t="shared" si="96"/>
        <v/>
      </c>
      <c r="CQ56" s="72" t="str">
        <f t="shared" si="97"/>
        <v/>
      </c>
      <c r="CR56" s="72" t="str">
        <f t="shared" si="98"/>
        <v/>
      </c>
      <c r="CS56" s="72" t="str">
        <f t="shared" ref="CS56:DB65" si="124">IF($CR56="","",IF($CR56=CS$15,(($D56*$J56)+($D56*$K56)+($E56*$L56)+($E56*$M56))/1000*$F56,""))</f>
        <v/>
      </c>
      <c r="CT56" s="72" t="str">
        <f t="shared" si="124"/>
        <v/>
      </c>
      <c r="CU56" s="72" t="str">
        <f t="shared" si="124"/>
        <v/>
      </c>
      <c r="CV56" s="72" t="str">
        <f t="shared" si="124"/>
        <v/>
      </c>
      <c r="CW56" s="72" t="str">
        <f t="shared" si="124"/>
        <v/>
      </c>
      <c r="CX56" s="72" t="str">
        <f t="shared" si="124"/>
        <v/>
      </c>
      <c r="CY56" s="72" t="str">
        <f t="shared" si="124"/>
        <v/>
      </c>
      <c r="CZ56" s="72" t="str">
        <f t="shared" si="124"/>
        <v/>
      </c>
      <c r="DA56" s="72" t="str">
        <f t="shared" si="124"/>
        <v/>
      </c>
      <c r="DB56" s="72" t="str">
        <f t="shared" si="124"/>
        <v/>
      </c>
      <c r="DC56" s="72" t="str">
        <f t="shared" ref="DC56:DK65" si="125">IF($CR56="","",IF($CR56=DC$15,(($D56*$J56)+($D56*$K56)+($E56*$L56)+($E56*$M56))/1000*$F56,""))</f>
        <v/>
      </c>
      <c r="DD56" s="72" t="str">
        <f t="shared" si="125"/>
        <v/>
      </c>
      <c r="DE56" s="72" t="str">
        <f t="shared" si="125"/>
        <v/>
      </c>
      <c r="DF56" s="72" t="str">
        <f t="shared" si="125"/>
        <v/>
      </c>
      <c r="DG56" s="72" t="str">
        <f t="shared" si="125"/>
        <v/>
      </c>
      <c r="DH56" s="72" t="str">
        <f t="shared" si="125"/>
        <v/>
      </c>
      <c r="DI56" s="72" t="str">
        <f t="shared" si="125"/>
        <v/>
      </c>
      <c r="DJ56" s="72" t="str">
        <f t="shared" si="125"/>
        <v/>
      </c>
      <c r="DK56" s="72" t="str">
        <f t="shared" si="125"/>
        <v/>
      </c>
      <c r="DL56" s="64"/>
      <c r="DM56" s="64"/>
      <c r="DN56" s="64"/>
      <c r="DO56" s="72" t="str">
        <f t="shared" si="99"/>
        <v/>
      </c>
      <c r="DP56" s="72" t="str">
        <f t="shared" si="49"/>
        <v/>
      </c>
      <c r="DQ56" s="72" t="str">
        <f t="shared" si="123"/>
        <v/>
      </c>
      <c r="DR56" s="72" t="str">
        <f t="shared" si="123"/>
        <v/>
      </c>
      <c r="DS56" s="72" t="str">
        <f t="shared" si="123"/>
        <v/>
      </c>
      <c r="DT56" s="72" t="str">
        <f t="shared" si="123"/>
        <v/>
      </c>
      <c r="DU56" s="72" t="str">
        <f t="shared" si="123"/>
        <v/>
      </c>
      <c r="DV56" s="72" t="str">
        <f t="shared" si="123"/>
        <v/>
      </c>
      <c r="DW56" s="72" t="str">
        <f t="shared" si="123"/>
        <v/>
      </c>
      <c r="DX56" s="72" t="str">
        <f t="shared" si="123"/>
        <v/>
      </c>
      <c r="DY56" s="72" t="str">
        <f t="shared" si="123"/>
        <v/>
      </c>
      <c r="DZ56" s="72" t="str">
        <f t="shared" si="123"/>
        <v/>
      </c>
      <c r="EA56" s="72" t="str">
        <f t="shared" si="123"/>
        <v/>
      </c>
      <c r="EB56" s="72" t="str">
        <f t="shared" si="123"/>
        <v/>
      </c>
      <c r="EC56" s="72" t="str">
        <f t="shared" si="123"/>
        <v/>
      </c>
      <c r="ED56" s="72" t="str">
        <f t="shared" si="123"/>
        <v/>
      </c>
      <c r="EE56" s="72" t="str">
        <f t="shared" si="123"/>
        <v/>
      </c>
      <c r="EF56" s="72" t="str">
        <f t="shared" si="123"/>
        <v/>
      </c>
      <c r="EG56" s="72" t="str">
        <f t="shared" si="122"/>
        <v/>
      </c>
      <c r="EH56" s="72" t="str">
        <f t="shared" si="122"/>
        <v/>
      </c>
      <c r="EI56" s="72" t="str">
        <f t="shared" si="122"/>
        <v/>
      </c>
      <c r="EJ56" s="68"/>
      <c r="EK56" s="68"/>
      <c r="EL56" s="68"/>
      <c r="EM56" s="68"/>
      <c r="EN56" s="88" t="str">
        <f t="shared" si="100"/>
        <v/>
      </c>
      <c r="EO56" s="88" t="str">
        <f t="shared" si="51"/>
        <v/>
      </c>
      <c r="EP56" s="88">
        <f t="shared" si="101"/>
        <v>0</v>
      </c>
      <c r="EQ56" s="89" t="str">
        <f t="shared" si="52"/>
        <v/>
      </c>
      <c r="ER56" s="89" t="str">
        <f t="shared" si="53"/>
        <v/>
      </c>
      <c r="ES56" s="89" t="str">
        <f t="shared" si="54"/>
        <v/>
      </c>
      <c r="ET56" s="89" t="str">
        <f t="shared" si="55"/>
        <v/>
      </c>
      <c r="EU56" s="89" t="str">
        <f t="shared" si="56"/>
        <v/>
      </c>
      <c r="EV56" s="89" t="str">
        <f t="shared" si="57"/>
        <v/>
      </c>
      <c r="EW56" s="89" t="str">
        <f t="shared" si="58"/>
        <v/>
      </c>
      <c r="EX56" s="89" t="str">
        <f t="shared" si="59"/>
        <v/>
      </c>
      <c r="EY56" s="89" t="str">
        <f t="shared" si="60"/>
        <v/>
      </c>
      <c r="EZ56" s="89" t="str">
        <f t="shared" si="61"/>
        <v/>
      </c>
      <c r="FA56" s="89" t="str">
        <f t="shared" si="62"/>
        <v/>
      </c>
      <c r="FB56" s="89" t="str">
        <f t="shared" si="63"/>
        <v/>
      </c>
      <c r="FC56" s="89" t="str">
        <f t="shared" si="64"/>
        <v/>
      </c>
      <c r="FD56" s="89" t="str">
        <f t="shared" si="65"/>
        <v/>
      </c>
      <c r="FE56" s="89" t="str">
        <f t="shared" si="66"/>
        <v/>
      </c>
      <c r="FF56" s="89" t="str">
        <f t="shared" si="67"/>
        <v/>
      </c>
      <c r="FG56" s="89" t="str">
        <f t="shared" si="68"/>
        <v/>
      </c>
      <c r="FH56" s="89" t="str">
        <f t="shared" si="69"/>
        <v/>
      </c>
      <c r="FI56" s="89" t="str">
        <f t="shared" si="70"/>
        <v/>
      </c>
      <c r="FJ56" s="89" t="str">
        <f t="shared" si="71"/>
        <v/>
      </c>
      <c r="FK56" s="68"/>
      <c r="FL56" s="68"/>
      <c r="FM56" s="68"/>
      <c r="FN56" s="68"/>
      <c r="FO56" s="68"/>
      <c r="FP56" s="88" t="str">
        <f t="shared" si="102"/>
        <v/>
      </c>
      <c r="FQ56" s="72" t="str">
        <f t="shared" si="103"/>
        <v/>
      </c>
      <c r="FR56" s="72" t="str">
        <f t="shared" si="104"/>
        <v/>
      </c>
      <c r="FS56" s="72" t="str">
        <f t="shared" si="105"/>
        <v/>
      </c>
      <c r="FT56" s="72" t="str">
        <f t="shared" si="106"/>
        <v/>
      </c>
      <c r="FU56" s="72" t="str">
        <f t="shared" si="107"/>
        <v/>
      </c>
      <c r="FV56" s="72" t="str">
        <f t="shared" si="108"/>
        <v/>
      </c>
      <c r="FW56" s="72" t="str">
        <f t="shared" si="109"/>
        <v/>
      </c>
      <c r="FX56" s="72" t="str">
        <f t="shared" si="110"/>
        <v/>
      </c>
      <c r="FY56" s="72" t="str">
        <f t="shared" si="111"/>
        <v/>
      </c>
      <c r="FZ56" s="72" t="str">
        <f t="shared" si="112"/>
        <v/>
      </c>
      <c r="GA56" s="72" t="str">
        <f t="shared" si="113"/>
        <v/>
      </c>
      <c r="GB56" s="72" t="str">
        <f t="shared" si="114"/>
        <v/>
      </c>
      <c r="GC56" s="72" t="str">
        <f t="shared" si="115"/>
        <v/>
      </c>
      <c r="GD56" s="72" t="str">
        <f t="shared" si="116"/>
        <v/>
      </c>
      <c r="GE56" s="72" t="str">
        <f t="shared" si="117"/>
        <v/>
      </c>
      <c r="GF56" s="72" t="str">
        <f t="shared" si="118"/>
        <v/>
      </c>
      <c r="GG56" s="72" t="str">
        <f t="shared" si="119"/>
        <v/>
      </c>
      <c r="GH56" s="72" t="str">
        <f t="shared" si="120"/>
        <v/>
      </c>
      <c r="GI56" s="72" t="str">
        <f t="shared" si="121"/>
        <v/>
      </c>
      <c r="GJ56" s="113"/>
      <c r="GK56" s="113"/>
    </row>
    <row r="57" spans="1:193" ht="20.100000000000001" customHeight="1" x14ac:dyDescent="0.2">
      <c r="A57" s="137">
        <v>42</v>
      </c>
      <c r="B57" s="287"/>
      <c r="C57" s="287"/>
      <c r="D57" s="3"/>
      <c r="E57" s="3"/>
      <c r="F57" s="4"/>
      <c r="G57" s="4"/>
      <c r="H57" s="5"/>
      <c r="I57" s="52" t="str">
        <f t="shared" si="44"/>
        <v/>
      </c>
      <c r="J57" s="4"/>
      <c r="K57" s="4"/>
      <c r="L57" s="4"/>
      <c r="M57" s="4"/>
      <c r="N57" s="5"/>
      <c r="O57" s="53" t="str">
        <f t="shared" si="45"/>
        <v/>
      </c>
      <c r="P57" s="5"/>
      <c r="R57" s="80"/>
      <c r="S57" s="80"/>
      <c r="T57" s="69"/>
      <c r="U57" s="63" t="str">
        <f t="shared" si="46"/>
        <v/>
      </c>
      <c r="V57" s="80"/>
      <c r="W57" s="80"/>
      <c r="X57" s="80"/>
      <c r="Y57" s="80"/>
      <c r="Z57" s="80"/>
      <c r="AA57" s="128"/>
      <c r="AM57" s="134"/>
      <c r="AN57" s="72"/>
      <c r="AO57" s="162"/>
      <c r="AP57" s="162"/>
      <c r="AQ57" s="163" t="str">
        <f t="shared" si="83"/>
        <v/>
      </c>
      <c r="AR57" s="135"/>
      <c r="AS57" s="135"/>
      <c r="AT57" s="135"/>
      <c r="AU57" s="135"/>
      <c r="AV57" s="136"/>
      <c r="AZ57" s="112"/>
      <c r="BE57" s="72" t="s">
        <v>163</v>
      </c>
      <c r="BF57" s="109"/>
      <c r="BG57" s="110"/>
      <c r="BH57" s="82">
        <f>IF(O$10="ne",0,EE10)</f>
        <v>0</v>
      </c>
      <c r="BI57" s="69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4"/>
      <c r="BU57" s="85">
        <f t="shared" si="82"/>
        <v>0</v>
      </c>
      <c r="CA57" s="86" t="str">
        <f t="shared" si="86"/>
        <v/>
      </c>
      <c r="CB57" s="82" t="str">
        <f t="shared" si="87"/>
        <v/>
      </c>
      <c r="CC57" s="82" t="str">
        <f t="shared" si="88"/>
        <v/>
      </c>
      <c r="CD57" s="82" t="str">
        <f t="shared" si="89"/>
        <v/>
      </c>
      <c r="CE57" s="82" t="str">
        <f t="shared" si="90"/>
        <v/>
      </c>
      <c r="CF57" s="86" t="str">
        <f t="shared" si="91"/>
        <v/>
      </c>
      <c r="CG57" s="87"/>
      <c r="CH57" s="86" t="str">
        <f t="shared" si="92"/>
        <v/>
      </c>
      <c r="CI57" s="86" t="str">
        <f t="shared" si="93"/>
        <v/>
      </c>
      <c r="CJ57" s="64"/>
      <c r="CK57" s="64"/>
      <c r="CL57" s="64"/>
      <c r="CM57" s="64"/>
      <c r="CN57" s="72" t="str">
        <f t="shared" si="94"/>
        <v/>
      </c>
      <c r="CO57" s="72" t="str">
        <f t="shared" si="95"/>
        <v/>
      </c>
      <c r="CP57" s="72" t="str">
        <f t="shared" si="96"/>
        <v/>
      </c>
      <c r="CQ57" s="72" t="str">
        <f t="shared" si="97"/>
        <v/>
      </c>
      <c r="CR57" s="72" t="str">
        <f t="shared" si="98"/>
        <v/>
      </c>
      <c r="CS57" s="72" t="str">
        <f t="shared" si="124"/>
        <v/>
      </c>
      <c r="CT57" s="72" t="str">
        <f t="shared" si="124"/>
        <v/>
      </c>
      <c r="CU57" s="72" t="str">
        <f t="shared" si="124"/>
        <v/>
      </c>
      <c r="CV57" s="72" t="str">
        <f t="shared" si="124"/>
        <v/>
      </c>
      <c r="CW57" s="72" t="str">
        <f t="shared" si="124"/>
        <v/>
      </c>
      <c r="CX57" s="72" t="str">
        <f t="shared" si="124"/>
        <v/>
      </c>
      <c r="CY57" s="72" t="str">
        <f t="shared" si="124"/>
        <v/>
      </c>
      <c r="CZ57" s="72" t="str">
        <f t="shared" si="124"/>
        <v/>
      </c>
      <c r="DA57" s="72" t="str">
        <f t="shared" si="124"/>
        <v/>
      </c>
      <c r="DB57" s="72" t="str">
        <f t="shared" si="124"/>
        <v/>
      </c>
      <c r="DC57" s="72" t="str">
        <f t="shared" si="125"/>
        <v/>
      </c>
      <c r="DD57" s="72" t="str">
        <f t="shared" si="125"/>
        <v/>
      </c>
      <c r="DE57" s="72" t="str">
        <f t="shared" si="125"/>
        <v/>
      </c>
      <c r="DF57" s="72" t="str">
        <f t="shared" si="125"/>
        <v/>
      </c>
      <c r="DG57" s="72" t="str">
        <f t="shared" si="125"/>
        <v/>
      </c>
      <c r="DH57" s="72" t="str">
        <f t="shared" si="125"/>
        <v/>
      </c>
      <c r="DI57" s="72" t="str">
        <f t="shared" si="125"/>
        <v/>
      </c>
      <c r="DJ57" s="72" t="str">
        <f t="shared" si="125"/>
        <v/>
      </c>
      <c r="DK57" s="72" t="str">
        <f t="shared" si="125"/>
        <v/>
      </c>
      <c r="DL57" s="64"/>
      <c r="DM57" s="64"/>
      <c r="DN57" s="64"/>
      <c r="DO57" s="72" t="str">
        <f t="shared" si="99"/>
        <v/>
      </c>
      <c r="DP57" s="72" t="str">
        <f t="shared" si="49"/>
        <v/>
      </c>
      <c r="DQ57" s="72" t="str">
        <f t="shared" si="123"/>
        <v/>
      </c>
      <c r="DR57" s="72" t="str">
        <f t="shared" si="123"/>
        <v/>
      </c>
      <c r="DS57" s="72" t="str">
        <f t="shared" si="123"/>
        <v/>
      </c>
      <c r="DT57" s="72" t="str">
        <f t="shared" si="123"/>
        <v/>
      </c>
      <c r="DU57" s="72" t="str">
        <f t="shared" si="123"/>
        <v/>
      </c>
      <c r="DV57" s="72" t="str">
        <f t="shared" si="123"/>
        <v/>
      </c>
      <c r="DW57" s="72" t="str">
        <f t="shared" si="123"/>
        <v/>
      </c>
      <c r="DX57" s="72" t="str">
        <f t="shared" si="123"/>
        <v/>
      </c>
      <c r="DY57" s="72" t="str">
        <f t="shared" si="123"/>
        <v/>
      </c>
      <c r="DZ57" s="72" t="str">
        <f t="shared" si="123"/>
        <v/>
      </c>
      <c r="EA57" s="72" t="str">
        <f t="shared" si="123"/>
        <v/>
      </c>
      <c r="EB57" s="72" t="str">
        <f t="shared" si="123"/>
        <v/>
      </c>
      <c r="EC57" s="72" t="str">
        <f t="shared" si="123"/>
        <v/>
      </c>
      <c r="ED57" s="72" t="str">
        <f t="shared" si="123"/>
        <v/>
      </c>
      <c r="EE57" s="72" t="str">
        <f t="shared" si="123"/>
        <v/>
      </c>
      <c r="EF57" s="72" t="str">
        <f t="shared" si="123"/>
        <v/>
      </c>
      <c r="EG57" s="72" t="str">
        <f t="shared" si="122"/>
        <v/>
      </c>
      <c r="EH57" s="72" t="str">
        <f t="shared" si="122"/>
        <v/>
      </c>
      <c r="EI57" s="72" t="str">
        <f t="shared" si="122"/>
        <v/>
      </c>
      <c r="EJ57" s="68"/>
      <c r="EK57" s="68"/>
      <c r="EL57" s="68"/>
      <c r="EM57" s="68"/>
      <c r="EN57" s="88" t="str">
        <f t="shared" si="100"/>
        <v/>
      </c>
      <c r="EO57" s="88" t="str">
        <f t="shared" si="51"/>
        <v/>
      </c>
      <c r="EP57" s="88">
        <f t="shared" si="101"/>
        <v>0</v>
      </c>
      <c r="EQ57" s="89" t="str">
        <f t="shared" si="52"/>
        <v/>
      </c>
      <c r="ER57" s="89" t="str">
        <f t="shared" si="53"/>
        <v/>
      </c>
      <c r="ES57" s="89" t="str">
        <f t="shared" si="54"/>
        <v/>
      </c>
      <c r="ET57" s="89" t="str">
        <f t="shared" si="55"/>
        <v/>
      </c>
      <c r="EU57" s="89" t="str">
        <f t="shared" si="56"/>
        <v/>
      </c>
      <c r="EV57" s="89" t="str">
        <f t="shared" si="57"/>
        <v/>
      </c>
      <c r="EW57" s="89" t="str">
        <f t="shared" si="58"/>
        <v/>
      </c>
      <c r="EX57" s="89" t="str">
        <f t="shared" si="59"/>
        <v/>
      </c>
      <c r="EY57" s="89" t="str">
        <f t="shared" si="60"/>
        <v/>
      </c>
      <c r="EZ57" s="89" t="str">
        <f t="shared" si="61"/>
        <v/>
      </c>
      <c r="FA57" s="89" t="str">
        <f t="shared" si="62"/>
        <v/>
      </c>
      <c r="FB57" s="89" t="str">
        <f t="shared" si="63"/>
        <v/>
      </c>
      <c r="FC57" s="89" t="str">
        <f t="shared" si="64"/>
        <v/>
      </c>
      <c r="FD57" s="89" t="str">
        <f t="shared" si="65"/>
        <v/>
      </c>
      <c r="FE57" s="89" t="str">
        <f t="shared" si="66"/>
        <v/>
      </c>
      <c r="FF57" s="89" t="str">
        <f t="shared" si="67"/>
        <v/>
      </c>
      <c r="FG57" s="89" t="str">
        <f t="shared" si="68"/>
        <v/>
      </c>
      <c r="FH57" s="89" t="str">
        <f t="shared" si="69"/>
        <v/>
      </c>
      <c r="FI57" s="89" t="str">
        <f t="shared" si="70"/>
        <v/>
      </c>
      <c r="FJ57" s="89" t="str">
        <f t="shared" si="71"/>
        <v/>
      </c>
      <c r="FK57" s="68"/>
      <c r="FL57" s="68"/>
      <c r="FM57" s="68"/>
      <c r="FN57" s="68"/>
      <c r="FO57" s="68"/>
      <c r="FP57" s="88" t="str">
        <f t="shared" si="102"/>
        <v/>
      </c>
      <c r="FQ57" s="72" t="str">
        <f t="shared" si="103"/>
        <v/>
      </c>
      <c r="FR57" s="72" t="str">
        <f t="shared" si="104"/>
        <v/>
      </c>
      <c r="FS57" s="72" t="str">
        <f t="shared" si="105"/>
        <v/>
      </c>
      <c r="FT57" s="72" t="str">
        <f t="shared" si="106"/>
        <v/>
      </c>
      <c r="FU57" s="72" t="str">
        <f t="shared" si="107"/>
        <v/>
      </c>
      <c r="FV57" s="72" t="str">
        <f t="shared" si="108"/>
        <v/>
      </c>
      <c r="FW57" s="72" t="str">
        <f t="shared" si="109"/>
        <v/>
      </c>
      <c r="FX57" s="72" t="str">
        <f t="shared" si="110"/>
        <v/>
      </c>
      <c r="FY57" s="72" t="str">
        <f t="shared" si="111"/>
        <v/>
      </c>
      <c r="FZ57" s="72" t="str">
        <f t="shared" si="112"/>
        <v/>
      </c>
      <c r="GA57" s="72" t="str">
        <f t="shared" si="113"/>
        <v/>
      </c>
      <c r="GB57" s="72" t="str">
        <f t="shared" si="114"/>
        <v/>
      </c>
      <c r="GC57" s="72" t="str">
        <f t="shared" si="115"/>
        <v/>
      </c>
      <c r="GD57" s="72" t="str">
        <f t="shared" si="116"/>
        <v/>
      </c>
      <c r="GE57" s="72" t="str">
        <f t="shared" si="117"/>
        <v/>
      </c>
      <c r="GF57" s="72" t="str">
        <f t="shared" si="118"/>
        <v/>
      </c>
      <c r="GG57" s="72" t="str">
        <f t="shared" si="119"/>
        <v/>
      </c>
      <c r="GH57" s="72" t="str">
        <f t="shared" si="120"/>
        <v/>
      </c>
      <c r="GI57" s="72" t="str">
        <f t="shared" si="121"/>
        <v/>
      </c>
      <c r="GJ57" s="113"/>
      <c r="GK57" s="113"/>
    </row>
    <row r="58" spans="1:193" ht="20.100000000000001" customHeight="1" x14ac:dyDescent="0.2">
      <c r="A58" s="137">
        <v>43</v>
      </c>
      <c r="B58" s="287"/>
      <c r="C58" s="287"/>
      <c r="D58" s="3"/>
      <c r="E58" s="3"/>
      <c r="F58" s="4"/>
      <c r="G58" s="4"/>
      <c r="H58" s="5"/>
      <c r="I58" s="52" t="str">
        <f t="shared" si="44"/>
        <v/>
      </c>
      <c r="J58" s="4"/>
      <c r="K58" s="4"/>
      <c r="L58" s="4"/>
      <c r="M58" s="4"/>
      <c r="N58" s="5"/>
      <c r="O58" s="53" t="str">
        <f t="shared" si="45"/>
        <v/>
      </c>
      <c r="P58" s="5"/>
      <c r="R58" s="80"/>
      <c r="S58" s="80"/>
      <c r="T58" s="69"/>
      <c r="U58" s="63" t="str">
        <f t="shared" si="46"/>
        <v/>
      </c>
      <c r="V58" s="80"/>
      <c r="W58" s="80"/>
      <c r="X58" s="80"/>
      <c r="Y58" s="80"/>
      <c r="Z58" s="80"/>
      <c r="AA58" s="128"/>
      <c r="AM58" s="134"/>
      <c r="AN58" s="72"/>
      <c r="AO58" s="162"/>
      <c r="AP58" s="162"/>
      <c r="AQ58" s="163" t="str">
        <f t="shared" si="83"/>
        <v/>
      </c>
      <c r="AR58" s="135"/>
      <c r="AS58" s="135"/>
      <c r="AT58" s="135"/>
      <c r="AU58" s="135"/>
      <c r="AV58" s="136"/>
      <c r="AZ58" s="112"/>
      <c r="BE58" s="72" t="s">
        <v>164</v>
      </c>
      <c r="BF58" s="109"/>
      <c r="BG58" s="110"/>
      <c r="BH58" s="82">
        <f>IF(O$10="ne",0,EF10)</f>
        <v>0</v>
      </c>
      <c r="BI58" s="69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4"/>
      <c r="BU58" s="85">
        <f t="shared" si="82"/>
        <v>0</v>
      </c>
      <c r="CA58" s="86" t="str">
        <f t="shared" si="86"/>
        <v/>
      </c>
      <c r="CB58" s="82" t="str">
        <f t="shared" si="87"/>
        <v/>
      </c>
      <c r="CC58" s="82" t="str">
        <f t="shared" si="88"/>
        <v/>
      </c>
      <c r="CD58" s="82" t="str">
        <f t="shared" si="89"/>
        <v/>
      </c>
      <c r="CE58" s="82" t="str">
        <f t="shared" si="90"/>
        <v/>
      </c>
      <c r="CF58" s="86" t="str">
        <f t="shared" si="91"/>
        <v/>
      </c>
      <c r="CG58" s="87"/>
      <c r="CH58" s="86" t="str">
        <f t="shared" si="92"/>
        <v/>
      </c>
      <c r="CI58" s="86" t="str">
        <f t="shared" si="93"/>
        <v/>
      </c>
      <c r="CJ58" s="64"/>
      <c r="CK58" s="64"/>
      <c r="CL58" s="64"/>
      <c r="CM58" s="64"/>
      <c r="CN58" s="72" t="str">
        <f t="shared" si="94"/>
        <v/>
      </c>
      <c r="CO58" s="72" t="str">
        <f t="shared" si="95"/>
        <v/>
      </c>
      <c r="CP58" s="72" t="str">
        <f t="shared" si="96"/>
        <v/>
      </c>
      <c r="CQ58" s="72" t="str">
        <f t="shared" si="97"/>
        <v/>
      </c>
      <c r="CR58" s="72" t="str">
        <f t="shared" si="98"/>
        <v/>
      </c>
      <c r="CS58" s="72" t="str">
        <f t="shared" si="124"/>
        <v/>
      </c>
      <c r="CT58" s="72" t="str">
        <f t="shared" si="124"/>
        <v/>
      </c>
      <c r="CU58" s="72" t="str">
        <f t="shared" si="124"/>
        <v/>
      </c>
      <c r="CV58" s="72" t="str">
        <f t="shared" si="124"/>
        <v/>
      </c>
      <c r="CW58" s="72" t="str">
        <f t="shared" si="124"/>
        <v/>
      </c>
      <c r="CX58" s="72" t="str">
        <f t="shared" si="124"/>
        <v/>
      </c>
      <c r="CY58" s="72" t="str">
        <f t="shared" si="124"/>
        <v/>
      </c>
      <c r="CZ58" s="72" t="str">
        <f t="shared" si="124"/>
        <v/>
      </c>
      <c r="DA58" s="72" t="str">
        <f t="shared" si="124"/>
        <v/>
      </c>
      <c r="DB58" s="72" t="str">
        <f t="shared" si="124"/>
        <v/>
      </c>
      <c r="DC58" s="72" t="str">
        <f t="shared" si="125"/>
        <v/>
      </c>
      <c r="DD58" s="72" t="str">
        <f t="shared" si="125"/>
        <v/>
      </c>
      <c r="DE58" s="72" t="str">
        <f t="shared" si="125"/>
        <v/>
      </c>
      <c r="DF58" s="72" t="str">
        <f t="shared" si="125"/>
        <v/>
      </c>
      <c r="DG58" s="72" t="str">
        <f t="shared" si="125"/>
        <v/>
      </c>
      <c r="DH58" s="72" t="str">
        <f t="shared" si="125"/>
        <v/>
      </c>
      <c r="DI58" s="72" t="str">
        <f t="shared" si="125"/>
        <v/>
      </c>
      <c r="DJ58" s="72" t="str">
        <f t="shared" si="125"/>
        <v/>
      </c>
      <c r="DK58" s="72" t="str">
        <f t="shared" si="125"/>
        <v/>
      </c>
      <c r="DL58" s="64"/>
      <c r="DM58" s="64"/>
      <c r="DN58" s="64"/>
      <c r="DO58" s="72" t="str">
        <f t="shared" si="99"/>
        <v/>
      </c>
      <c r="DP58" s="72" t="str">
        <f t="shared" si="49"/>
        <v/>
      </c>
      <c r="DQ58" s="72" t="str">
        <f t="shared" si="123"/>
        <v/>
      </c>
      <c r="DR58" s="72" t="str">
        <f t="shared" si="123"/>
        <v/>
      </c>
      <c r="DS58" s="72" t="str">
        <f t="shared" si="123"/>
        <v/>
      </c>
      <c r="DT58" s="72" t="str">
        <f t="shared" si="123"/>
        <v/>
      </c>
      <c r="DU58" s="72" t="str">
        <f t="shared" si="123"/>
        <v/>
      </c>
      <c r="DV58" s="72" t="str">
        <f t="shared" si="123"/>
        <v/>
      </c>
      <c r="DW58" s="72" t="str">
        <f t="shared" si="123"/>
        <v/>
      </c>
      <c r="DX58" s="72" t="str">
        <f t="shared" si="123"/>
        <v/>
      </c>
      <c r="DY58" s="72" t="str">
        <f t="shared" si="123"/>
        <v/>
      </c>
      <c r="DZ58" s="72" t="str">
        <f t="shared" si="123"/>
        <v/>
      </c>
      <c r="EA58" s="72" t="str">
        <f t="shared" si="123"/>
        <v/>
      </c>
      <c r="EB58" s="72" t="str">
        <f t="shared" si="123"/>
        <v/>
      </c>
      <c r="EC58" s="72" t="str">
        <f t="shared" si="123"/>
        <v/>
      </c>
      <c r="ED58" s="72" t="str">
        <f t="shared" si="123"/>
        <v/>
      </c>
      <c r="EE58" s="72" t="str">
        <f t="shared" si="123"/>
        <v/>
      </c>
      <c r="EF58" s="72" t="str">
        <f t="shared" si="123"/>
        <v/>
      </c>
      <c r="EG58" s="72" t="str">
        <f t="shared" si="122"/>
        <v/>
      </c>
      <c r="EH58" s="72" t="str">
        <f t="shared" si="122"/>
        <v/>
      </c>
      <c r="EI58" s="72" t="str">
        <f t="shared" si="122"/>
        <v/>
      </c>
      <c r="EJ58" s="68"/>
      <c r="EK58" s="68"/>
      <c r="EL58" s="68"/>
      <c r="EM58" s="68"/>
      <c r="EN58" s="88" t="str">
        <f t="shared" si="100"/>
        <v/>
      </c>
      <c r="EO58" s="88" t="str">
        <f t="shared" si="51"/>
        <v/>
      </c>
      <c r="EP58" s="88">
        <f t="shared" si="101"/>
        <v>0</v>
      </c>
      <c r="EQ58" s="89" t="str">
        <f t="shared" si="52"/>
        <v/>
      </c>
      <c r="ER58" s="89" t="str">
        <f t="shared" si="53"/>
        <v/>
      </c>
      <c r="ES58" s="89" t="str">
        <f t="shared" si="54"/>
        <v/>
      </c>
      <c r="ET58" s="89" t="str">
        <f t="shared" si="55"/>
        <v/>
      </c>
      <c r="EU58" s="89" t="str">
        <f t="shared" si="56"/>
        <v/>
      </c>
      <c r="EV58" s="89" t="str">
        <f t="shared" si="57"/>
        <v/>
      </c>
      <c r="EW58" s="89" t="str">
        <f t="shared" si="58"/>
        <v/>
      </c>
      <c r="EX58" s="89" t="str">
        <f t="shared" si="59"/>
        <v/>
      </c>
      <c r="EY58" s="89" t="str">
        <f t="shared" si="60"/>
        <v/>
      </c>
      <c r="EZ58" s="89" t="str">
        <f t="shared" si="61"/>
        <v/>
      </c>
      <c r="FA58" s="89" t="str">
        <f t="shared" si="62"/>
        <v/>
      </c>
      <c r="FB58" s="89" t="str">
        <f t="shared" si="63"/>
        <v/>
      </c>
      <c r="FC58" s="89" t="str">
        <f t="shared" si="64"/>
        <v/>
      </c>
      <c r="FD58" s="89" t="str">
        <f t="shared" si="65"/>
        <v/>
      </c>
      <c r="FE58" s="89" t="str">
        <f t="shared" si="66"/>
        <v/>
      </c>
      <c r="FF58" s="89" t="str">
        <f t="shared" si="67"/>
        <v/>
      </c>
      <c r="FG58" s="89" t="str">
        <f t="shared" si="68"/>
        <v/>
      </c>
      <c r="FH58" s="89" t="str">
        <f t="shared" si="69"/>
        <v/>
      </c>
      <c r="FI58" s="89" t="str">
        <f t="shared" si="70"/>
        <v/>
      </c>
      <c r="FJ58" s="89" t="str">
        <f t="shared" si="71"/>
        <v/>
      </c>
      <c r="FK58" s="68"/>
      <c r="FL58" s="68"/>
      <c r="FM58" s="68"/>
      <c r="FN58" s="68"/>
      <c r="FO58" s="68"/>
      <c r="FP58" s="88" t="str">
        <f t="shared" si="102"/>
        <v/>
      </c>
      <c r="FQ58" s="72" t="str">
        <f t="shared" si="103"/>
        <v/>
      </c>
      <c r="FR58" s="72" t="str">
        <f t="shared" si="104"/>
        <v/>
      </c>
      <c r="FS58" s="72" t="str">
        <f t="shared" si="105"/>
        <v/>
      </c>
      <c r="FT58" s="72" t="str">
        <f t="shared" si="106"/>
        <v/>
      </c>
      <c r="FU58" s="72" t="str">
        <f t="shared" si="107"/>
        <v/>
      </c>
      <c r="FV58" s="72" t="str">
        <f t="shared" si="108"/>
        <v/>
      </c>
      <c r="FW58" s="72" t="str">
        <f t="shared" si="109"/>
        <v/>
      </c>
      <c r="FX58" s="72" t="str">
        <f t="shared" si="110"/>
        <v/>
      </c>
      <c r="FY58" s="72" t="str">
        <f t="shared" si="111"/>
        <v/>
      </c>
      <c r="FZ58" s="72" t="str">
        <f t="shared" si="112"/>
        <v/>
      </c>
      <c r="GA58" s="72" t="str">
        <f t="shared" si="113"/>
        <v/>
      </c>
      <c r="GB58" s="72" t="str">
        <f t="shared" si="114"/>
        <v/>
      </c>
      <c r="GC58" s="72" t="str">
        <f t="shared" si="115"/>
        <v/>
      </c>
      <c r="GD58" s="72" t="str">
        <f t="shared" si="116"/>
        <v/>
      </c>
      <c r="GE58" s="72" t="str">
        <f t="shared" si="117"/>
        <v/>
      </c>
      <c r="GF58" s="72" t="str">
        <f t="shared" si="118"/>
        <v/>
      </c>
      <c r="GG58" s="72" t="str">
        <f t="shared" si="119"/>
        <v/>
      </c>
      <c r="GH58" s="72" t="str">
        <f t="shared" si="120"/>
        <v/>
      </c>
      <c r="GI58" s="72" t="str">
        <f t="shared" si="121"/>
        <v/>
      </c>
      <c r="GJ58" s="113"/>
      <c r="GK58" s="113"/>
    </row>
    <row r="59" spans="1:193" ht="20.100000000000001" customHeight="1" x14ac:dyDescent="0.2">
      <c r="A59" s="137">
        <v>44</v>
      </c>
      <c r="B59" s="287"/>
      <c r="C59" s="287"/>
      <c r="D59" s="3"/>
      <c r="E59" s="3"/>
      <c r="F59" s="4"/>
      <c r="G59" s="4"/>
      <c r="H59" s="5"/>
      <c r="I59" s="52" t="str">
        <f t="shared" si="44"/>
        <v/>
      </c>
      <c r="J59" s="4"/>
      <c r="K59" s="4"/>
      <c r="L59" s="4"/>
      <c r="M59" s="4"/>
      <c r="N59" s="5"/>
      <c r="O59" s="53" t="str">
        <f t="shared" si="45"/>
        <v/>
      </c>
      <c r="P59" s="5"/>
      <c r="R59" s="80"/>
      <c r="S59" s="80"/>
      <c r="T59" s="69"/>
      <c r="U59" s="63" t="str">
        <f t="shared" si="46"/>
        <v/>
      </c>
      <c r="V59" s="80"/>
      <c r="W59" s="80"/>
      <c r="X59" s="80"/>
      <c r="Y59" s="80"/>
      <c r="Z59" s="80"/>
      <c r="AA59" s="128"/>
      <c r="AM59" s="134"/>
      <c r="AN59" s="72"/>
      <c r="AO59" s="162"/>
      <c r="AP59" s="162"/>
      <c r="AQ59" s="163" t="str">
        <f t="shared" si="83"/>
        <v/>
      </c>
      <c r="AR59" s="135"/>
      <c r="AS59" s="135"/>
      <c r="AT59" s="135"/>
      <c r="AU59" s="135"/>
      <c r="AV59" s="136"/>
      <c r="AZ59" s="112"/>
      <c r="BE59" s="72" t="s">
        <v>165</v>
      </c>
      <c r="BF59" s="109"/>
      <c r="BG59" s="110"/>
      <c r="BH59" s="82">
        <f>IF(O$10="ne",0,EG10)</f>
        <v>0</v>
      </c>
      <c r="BI59" s="69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4"/>
      <c r="BU59" s="85">
        <f t="shared" si="82"/>
        <v>0</v>
      </c>
      <c r="CA59" s="86" t="str">
        <f t="shared" si="86"/>
        <v/>
      </c>
      <c r="CB59" s="82" t="str">
        <f t="shared" si="87"/>
        <v/>
      </c>
      <c r="CC59" s="82" t="str">
        <f t="shared" si="88"/>
        <v/>
      </c>
      <c r="CD59" s="82" t="str">
        <f t="shared" si="89"/>
        <v/>
      </c>
      <c r="CE59" s="82" t="str">
        <f t="shared" si="90"/>
        <v/>
      </c>
      <c r="CF59" s="86" t="str">
        <f t="shared" si="91"/>
        <v/>
      </c>
      <c r="CG59" s="87"/>
      <c r="CH59" s="86" t="str">
        <f t="shared" si="92"/>
        <v/>
      </c>
      <c r="CI59" s="86" t="str">
        <f t="shared" si="93"/>
        <v/>
      </c>
      <c r="CJ59" s="64"/>
      <c r="CK59" s="64"/>
      <c r="CL59" s="64"/>
      <c r="CM59" s="64"/>
      <c r="CN59" s="72" t="str">
        <f t="shared" si="94"/>
        <v/>
      </c>
      <c r="CO59" s="72" t="str">
        <f t="shared" si="95"/>
        <v/>
      </c>
      <c r="CP59" s="72" t="str">
        <f t="shared" si="96"/>
        <v/>
      </c>
      <c r="CQ59" s="72" t="str">
        <f t="shared" si="97"/>
        <v/>
      </c>
      <c r="CR59" s="72" t="str">
        <f t="shared" si="98"/>
        <v/>
      </c>
      <c r="CS59" s="72" t="str">
        <f t="shared" si="124"/>
        <v/>
      </c>
      <c r="CT59" s="72" t="str">
        <f t="shared" si="124"/>
        <v/>
      </c>
      <c r="CU59" s="72" t="str">
        <f t="shared" si="124"/>
        <v/>
      </c>
      <c r="CV59" s="72" t="str">
        <f t="shared" si="124"/>
        <v/>
      </c>
      <c r="CW59" s="72" t="str">
        <f t="shared" si="124"/>
        <v/>
      </c>
      <c r="CX59" s="72" t="str">
        <f t="shared" si="124"/>
        <v/>
      </c>
      <c r="CY59" s="72" t="str">
        <f t="shared" si="124"/>
        <v/>
      </c>
      <c r="CZ59" s="72" t="str">
        <f t="shared" si="124"/>
        <v/>
      </c>
      <c r="DA59" s="72" t="str">
        <f t="shared" si="124"/>
        <v/>
      </c>
      <c r="DB59" s="72" t="str">
        <f t="shared" si="124"/>
        <v/>
      </c>
      <c r="DC59" s="72" t="str">
        <f t="shared" si="125"/>
        <v/>
      </c>
      <c r="DD59" s="72" t="str">
        <f t="shared" si="125"/>
        <v/>
      </c>
      <c r="DE59" s="72" t="str">
        <f t="shared" si="125"/>
        <v/>
      </c>
      <c r="DF59" s="72" t="str">
        <f t="shared" si="125"/>
        <v/>
      </c>
      <c r="DG59" s="72" t="str">
        <f t="shared" si="125"/>
        <v/>
      </c>
      <c r="DH59" s="72" t="str">
        <f t="shared" si="125"/>
        <v/>
      </c>
      <c r="DI59" s="72" t="str">
        <f t="shared" si="125"/>
        <v/>
      </c>
      <c r="DJ59" s="72" t="str">
        <f t="shared" si="125"/>
        <v/>
      </c>
      <c r="DK59" s="72" t="str">
        <f t="shared" si="125"/>
        <v/>
      </c>
      <c r="DL59" s="64"/>
      <c r="DM59" s="64"/>
      <c r="DN59" s="64"/>
      <c r="DO59" s="72" t="str">
        <f t="shared" si="99"/>
        <v/>
      </c>
      <c r="DP59" s="72" t="str">
        <f t="shared" si="49"/>
        <v/>
      </c>
      <c r="DQ59" s="72" t="str">
        <f t="shared" si="123"/>
        <v/>
      </c>
      <c r="DR59" s="72" t="str">
        <f t="shared" si="123"/>
        <v/>
      </c>
      <c r="DS59" s="72" t="str">
        <f t="shared" si="123"/>
        <v/>
      </c>
      <c r="DT59" s="72" t="str">
        <f t="shared" si="123"/>
        <v/>
      </c>
      <c r="DU59" s="72" t="str">
        <f t="shared" si="123"/>
        <v/>
      </c>
      <c r="DV59" s="72" t="str">
        <f t="shared" si="123"/>
        <v/>
      </c>
      <c r="DW59" s="72" t="str">
        <f t="shared" si="123"/>
        <v/>
      </c>
      <c r="DX59" s="72" t="str">
        <f t="shared" si="123"/>
        <v/>
      </c>
      <c r="DY59" s="72" t="str">
        <f t="shared" si="123"/>
        <v/>
      </c>
      <c r="DZ59" s="72" t="str">
        <f t="shared" si="123"/>
        <v/>
      </c>
      <c r="EA59" s="72" t="str">
        <f t="shared" si="123"/>
        <v/>
      </c>
      <c r="EB59" s="72" t="str">
        <f t="shared" si="123"/>
        <v/>
      </c>
      <c r="EC59" s="72" t="str">
        <f t="shared" si="123"/>
        <v/>
      </c>
      <c r="ED59" s="72" t="str">
        <f t="shared" si="123"/>
        <v/>
      </c>
      <c r="EE59" s="72" t="str">
        <f t="shared" si="123"/>
        <v/>
      </c>
      <c r="EF59" s="72" t="str">
        <f t="shared" si="123"/>
        <v/>
      </c>
      <c r="EG59" s="72" t="str">
        <f t="shared" si="122"/>
        <v/>
      </c>
      <c r="EH59" s="72" t="str">
        <f t="shared" si="122"/>
        <v/>
      </c>
      <c r="EI59" s="72" t="str">
        <f t="shared" si="122"/>
        <v/>
      </c>
      <c r="EJ59" s="68"/>
      <c r="EK59" s="68"/>
      <c r="EL59" s="68"/>
      <c r="EM59" s="68"/>
      <c r="EN59" s="88" t="str">
        <f t="shared" si="100"/>
        <v/>
      </c>
      <c r="EO59" s="88" t="str">
        <f t="shared" si="51"/>
        <v/>
      </c>
      <c r="EP59" s="88">
        <f t="shared" si="101"/>
        <v>0</v>
      </c>
      <c r="EQ59" s="89" t="str">
        <f t="shared" si="52"/>
        <v/>
      </c>
      <c r="ER59" s="89" t="str">
        <f t="shared" si="53"/>
        <v/>
      </c>
      <c r="ES59" s="89" t="str">
        <f t="shared" si="54"/>
        <v/>
      </c>
      <c r="ET59" s="89" t="str">
        <f t="shared" si="55"/>
        <v/>
      </c>
      <c r="EU59" s="89" t="str">
        <f t="shared" si="56"/>
        <v/>
      </c>
      <c r="EV59" s="89" t="str">
        <f t="shared" si="57"/>
        <v/>
      </c>
      <c r="EW59" s="89" t="str">
        <f t="shared" si="58"/>
        <v/>
      </c>
      <c r="EX59" s="89" t="str">
        <f t="shared" si="59"/>
        <v/>
      </c>
      <c r="EY59" s="89" t="str">
        <f t="shared" si="60"/>
        <v/>
      </c>
      <c r="EZ59" s="89" t="str">
        <f t="shared" si="61"/>
        <v/>
      </c>
      <c r="FA59" s="89" t="str">
        <f t="shared" si="62"/>
        <v/>
      </c>
      <c r="FB59" s="89" t="str">
        <f t="shared" si="63"/>
        <v/>
      </c>
      <c r="FC59" s="89" t="str">
        <f t="shared" si="64"/>
        <v/>
      </c>
      <c r="FD59" s="89" t="str">
        <f t="shared" si="65"/>
        <v/>
      </c>
      <c r="FE59" s="89" t="str">
        <f t="shared" si="66"/>
        <v/>
      </c>
      <c r="FF59" s="89" t="str">
        <f t="shared" si="67"/>
        <v/>
      </c>
      <c r="FG59" s="89" t="str">
        <f t="shared" si="68"/>
        <v/>
      </c>
      <c r="FH59" s="89" t="str">
        <f t="shared" si="69"/>
        <v/>
      </c>
      <c r="FI59" s="89" t="str">
        <f t="shared" si="70"/>
        <v/>
      </c>
      <c r="FJ59" s="89" t="str">
        <f t="shared" si="71"/>
        <v/>
      </c>
      <c r="FK59" s="68"/>
      <c r="FL59" s="68"/>
      <c r="FM59" s="68"/>
      <c r="FN59" s="68"/>
      <c r="FO59" s="68"/>
      <c r="FP59" s="88" t="str">
        <f t="shared" si="102"/>
        <v/>
      </c>
      <c r="FQ59" s="72" t="str">
        <f t="shared" si="103"/>
        <v/>
      </c>
      <c r="FR59" s="72" t="str">
        <f t="shared" si="104"/>
        <v/>
      </c>
      <c r="FS59" s="72" t="str">
        <f t="shared" si="105"/>
        <v/>
      </c>
      <c r="FT59" s="72" t="str">
        <f t="shared" si="106"/>
        <v/>
      </c>
      <c r="FU59" s="72" t="str">
        <f t="shared" si="107"/>
        <v/>
      </c>
      <c r="FV59" s="72" t="str">
        <f t="shared" si="108"/>
        <v/>
      </c>
      <c r="FW59" s="72" t="str">
        <f t="shared" si="109"/>
        <v/>
      </c>
      <c r="FX59" s="72" t="str">
        <f t="shared" si="110"/>
        <v/>
      </c>
      <c r="FY59" s="72" t="str">
        <f t="shared" si="111"/>
        <v/>
      </c>
      <c r="FZ59" s="72" t="str">
        <f t="shared" si="112"/>
        <v/>
      </c>
      <c r="GA59" s="72" t="str">
        <f t="shared" si="113"/>
        <v/>
      </c>
      <c r="GB59" s="72" t="str">
        <f t="shared" si="114"/>
        <v/>
      </c>
      <c r="GC59" s="72" t="str">
        <f t="shared" si="115"/>
        <v/>
      </c>
      <c r="GD59" s="72" t="str">
        <f t="shared" si="116"/>
        <v/>
      </c>
      <c r="GE59" s="72" t="str">
        <f t="shared" si="117"/>
        <v/>
      </c>
      <c r="GF59" s="72" t="str">
        <f t="shared" si="118"/>
        <v/>
      </c>
      <c r="GG59" s="72" t="str">
        <f t="shared" si="119"/>
        <v/>
      </c>
      <c r="GH59" s="72" t="str">
        <f t="shared" si="120"/>
        <v/>
      </c>
      <c r="GI59" s="72" t="str">
        <f t="shared" si="121"/>
        <v/>
      </c>
      <c r="GJ59" s="113"/>
      <c r="GK59" s="113"/>
    </row>
    <row r="60" spans="1:193" ht="20.100000000000001" customHeight="1" x14ac:dyDescent="0.2">
      <c r="A60" s="137">
        <v>45</v>
      </c>
      <c r="B60" s="287"/>
      <c r="C60" s="287"/>
      <c r="D60" s="3"/>
      <c r="E60" s="3"/>
      <c r="F60" s="4"/>
      <c r="G60" s="4"/>
      <c r="H60" s="5"/>
      <c r="I60" s="52" t="str">
        <f t="shared" si="44"/>
        <v/>
      </c>
      <c r="J60" s="4"/>
      <c r="K60" s="4"/>
      <c r="L60" s="4"/>
      <c r="M60" s="4"/>
      <c r="N60" s="5"/>
      <c r="O60" s="53" t="str">
        <f t="shared" si="45"/>
        <v/>
      </c>
      <c r="P60" s="5"/>
      <c r="R60" s="80"/>
      <c r="S60" s="80"/>
      <c r="T60" s="69"/>
      <c r="U60" s="63" t="str">
        <f t="shared" si="46"/>
        <v/>
      </c>
      <c r="V60" s="80"/>
      <c r="W60" s="80"/>
      <c r="X60" s="80"/>
      <c r="Y60" s="80"/>
      <c r="Z60" s="80"/>
      <c r="AA60" s="128"/>
      <c r="AM60" s="134"/>
      <c r="AN60" s="72"/>
      <c r="AO60" s="162"/>
      <c r="AP60" s="162"/>
      <c r="AQ60" s="163" t="str">
        <f t="shared" si="83"/>
        <v/>
      </c>
      <c r="AR60" s="135"/>
      <c r="AS60" s="135"/>
      <c r="AT60" s="135"/>
      <c r="AU60" s="135"/>
      <c r="AV60" s="136"/>
      <c r="AZ60" s="112"/>
      <c r="BE60" s="72" t="s">
        <v>166</v>
      </c>
      <c r="BF60" s="109"/>
      <c r="BG60" s="110"/>
      <c r="BH60" s="82">
        <f>IF(O$10="ne",0,EH10)</f>
        <v>0</v>
      </c>
      <c r="BI60" s="69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4"/>
      <c r="BU60" s="85">
        <f t="shared" si="82"/>
        <v>0</v>
      </c>
      <c r="CA60" s="86" t="str">
        <f t="shared" si="86"/>
        <v/>
      </c>
      <c r="CB60" s="82" t="str">
        <f t="shared" si="87"/>
        <v/>
      </c>
      <c r="CC60" s="82" t="str">
        <f t="shared" si="88"/>
        <v/>
      </c>
      <c r="CD60" s="82" t="str">
        <f t="shared" si="89"/>
        <v/>
      </c>
      <c r="CE60" s="82" t="str">
        <f t="shared" si="90"/>
        <v/>
      </c>
      <c r="CF60" s="86" t="str">
        <f t="shared" si="91"/>
        <v/>
      </c>
      <c r="CG60" s="87"/>
      <c r="CH60" s="86" t="str">
        <f t="shared" si="92"/>
        <v/>
      </c>
      <c r="CI60" s="86" t="str">
        <f t="shared" si="93"/>
        <v/>
      </c>
      <c r="CJ60" s="64"/>
      <c r="CK60" s="64"/>
      <c r="CL60" s="64"/>
      <c r="CM60" s="64"/>
      <c r="CN60" s="72" t="str">
        <f t="shared" si="94"/>
        <v/>
      </c>
      <c r="CO60" s="72" t="str">
        <f t="shared" si="95"/>
        <v/>
      </c>
      <c r="CP60" s="72" t="str">
        <f t="shared" si="96"/>
        <v/>
      </c>
      <c r="CQ60" s="72" t="str">
        <f t="shared" si="97"/>
        <v/>
      </c>
      <c r="CR60" s="72" t="str">
        <f t="shared" si="98"/>
        <v/>
      </c>
      <c r="CS60" s="72" t="str">
        <f t="shared" si="124"/>
        <v/>
      </c>
      <c r="CT60" s="72" t="str">
        <f t="shared" si="124"/>
        <v/>
      </c>
      <c r="CU60" s="72" t="str">
        <f t="shared" si="124"/>
        <v/>
      </c>
      <c r="CV60" s="72" t="str">
        <f t="shared" si="124"/>
        <v/>
      </c>
      <c r="CW60" s="72" t="str">
        <f t="shared" si="124"/>
        <v/>
      </c>
      <c r="CX60" s="72" t="str">
        <f t="shared" si="124"/>
        <v/>
      </c>
      <c r="CY60" s="72" t="str">
        <f t="shared" si="124"/>
        <v/>
      </c>
      <c r="CZ60" s="72" t="str">
        <f t="shared" si="124"/>
        <v/>
      </c>
      <c r="DA60" s="72" t="str">
        <f t="shared" si="124"/>
        <v/>
      </c>
      <c r="DB60" s="72" t="str">
        <f t="shared" si="124"/>
        <v/>
      </c>
      <c r="DC60" s="72" t="str">
        <f t="shared" si="125"/>
        <v/>
      </c>
      <c r="DD60" s="72" t="str">
        <f t="shared" si="125"/>
        <v/>
      </c>
      <c r="DE60" s="72" t="str">
        <f t="shared" si="125"/>
        <v/>
      </c>
      <c r="DF60" s="72" t="str">
        <f t="shared" si="125"/>
        <v/>
      </c>
      <c r="DG60" s="72" t="str">
        <f t="shared" si="125"/>
        <v/>
      </c>
      <c r="DH60" s="72" t="str">
        <f t="shared" si="125"/>
        <v/>
      </c>
      <c r="DI60" s="72" t="str">
        <f t="shared" si="125"/>
        <v/>
      </c>
      <c r="DJ60" s="72" t="str">
        <f t="shared" si="125"/>
        <v/>
      </c>
      <c r="DK60" s="72" t="str">
        <f t="shared" si="125"/>
        <v/>
      </c>
      <c r="DL60" s="64"/>
      <c r="DM60" s="64"/>
      <c r="DN60" s="64"/>
      <c r="DO60" s="72" t="str">
        <f t="shared" si="99"/>
        <v/>
      </c>
      <c r="DP60" s="72" t="str">
        <f t="shared" si="49"/>
        <v/>
      </c>
      <c r="DQ60" s="72" t="str">
        <f t="shared" si="123"/>
        <v/>
      </c>
      <c r="DR60" s="72" t="str">
        <f t="shared" si="123"/>
        <v/>
      </c>
      <c r="DS60" s="72" t="str">
        <f t="shared" si="123"/>
        <v/>
      </c>
      <c r="DT60" s="72" t="str">
        <f t="shared" si="123"/>
        <v/>
      </c>
      <c r="DU60" s="72" t="str">
        <f t="shared" si="123"/>
        <v/>
      </c>
      <c r="DV60" s="72" t="str">
        <f t="shared" si="123"/>
        <v/>
      </c>
      <c r="DW60" s="72" t="str">
        <f t="shared" si="123"/>
        <v/>
      </c>
      <c r="DX60" s="72" t="str">
        <f t="shared" si="123"/>
        <v/>
      </c>
      <c r="DY60" s="72" t="str">
        <f t="shared" si="123"/>
        <v/>
      </c>
      <c r="DZ60" s="72" t="str">
        <f t="shared" si="123"/>
        <v/>
      </c>
      <c r="EA60" s="72" t="str">
        <f t="shared" si="123"/>
        <v/>
      </c>
      <c r="EB60" s="72" t="str">
        <f t="shared" si="123"/>
        <v/>
      </c>
      <c r="EC60" s="72" t="str">
        <f t="shared" si="123"/>
        <v/>
      </c>
      <c r="ED60" s="72" t="str">
        <f t="shared" si="123"/>
        <v/>
      </c>
      <c r="EE60" s="72" t="str">
        <f t="shared" si="123"/>
        <v/>
      </c>
      <c r="EF60" s="72" t="str">
        <f t="shared" si="123"/>
        <v/>
      </c>
      <c r="EG60" s="72" t="str">
        <f t="shared" si="122"/>
        <v/>
      </c>
      <c r="EH60" s="72" t="str">
        <f t="shared" si="122"/>
        <v/>
      </c>
      <c r="EI60" s="72" t="str">
        <f t="shared" si="122"/>
        <v/>
      </c>
      <c r="EJ60" s="68"/>
      <c r="EK60" s="68"/>
      <c r="EL60" s="68"/>
      <c r="EM60" s="68"/>
      <c r="EN60" s="88" t="str">
        <f t="shared" si="100"/>
        <v/>
      </c>
      <c r="EO60" s="88" t="str">
        <f t="shared" si="51"/>
        <v/>
      </c>
      <c r="EP60" s="88">
        <f t="shared" si="101"/>
        <v>0</v>
      </c>
      <c r="EQ60" s="89" t="str">
        <f t="shared" si="52"/>
        <v/>
      </c>
      <c r="ER60" s="89" t="str">
        <f t="shared" si="53"/>
        <v/>
      </c>
      <c r="ES60" s="89" t="str">
        <f t="shared" si="54"/>
        <v/>
      </c>
      <c r="ET60" s="89" t="str">
        <f t="shared" si="55"/>
        <v/>
      </c>
      <c r="EU60" s="89" t="str">
        <f t="shared" si="56"/>
        <v/>
      </c>
      <c r="EV60" s="89" t="str">
        <f t="shared" si="57"/>
        <v/>
      </c>
      <c r="EW60" s="89" t="str">
        <f t="shared" si="58"/>
        <v/>
      </c>
      <c r="EX60" s="89" t="str">
        <f t="shared" si="59"/>
        <v/>
      </c>
      <c r="EY60" s="89" t="str">
        <f t="shared" si="60"/>
        <v/>
      </c>
      <c r="EZ60" s="89" t="str">
        <f t="shared" si="61"/>
        <v/>
      </c>
      <c r="FA60" s="89" t="str">
        <f t="shared" si="62"/>
        <v/>
      </c>
      <c r="FB60" s="89" t="str">
        <f t="shared" si="63"/>
        <v/>
      </c>
      <c r="FC60" s="89" t="str">
        <f t="shared" si="64"/>
        <v/>
      </c>
      <c r="FD60" s="89" t="str">
        <f t="shared" si="65"/>
        <v/>
      </c>
      <c r="FE60" s="89" t="str">
        <f t="shared" si="66"/>
        <v/>
      </c>
      <c r="FF60" s="89" t="str">
        <f t="shared" si="67"/>
        <v/>
      </c>
      <c r="FG60" s="89" t="str">
        <f t="shared" si="68"/>
        <v/>
      </c>
      <c r="FH60" s="89" t="str">
        <f t="shared" si="69"/>
        <v/>
      </c>
      <c r="FI60" s="89" t="str">
        <f t="shared" si="70"/>
        <v/>
      </c>
      <c r="FJ60" s="89" t="str">
        <f t="shared" si="71"/>
        <v/>
      </c>
      <c r="FK60" s="68"/>
      <c r="FL60" s="68"/>
      <c r="FM60" s="68"/>
      <c r="FN60" s="68"/>
      <c r="FO60" s="68"/>
      <c r="FP60" s="88" t="str">
        <f t="shared" si="102"/>
        <v/>
      </c>
      <c r="FQ60" s="72" t="str">
        <f t="shared" si="103"/>
        <v/>
      </c>
      <c r="FR60" s="72" t="str">
        <f t="shared" si="104"/>
        <v/>
      </c>
      <c r="FS60" s="72" t="str">
        <f t="shared" si="105"/>
        <v/>
      </c>
      <c r="FT60" s="72" t="str">
        <f t="shared" si="106"/>
        <v/>
      </c>
      <c r="FU60" s="72" t="str">
        <f t="shared" si="107"/>
        <v/>
      </c>
      <c r="FV60" s="72" t="str">
        <f t="shared" si="108"/>
        <v/>
      </c>
      <c r="FW60" s="72" t="str">
        <f t="shared" si="109"/>
        <v/>
      </c>
      <c r="FX60" s="72" t="str">
        <f t="shared" si="110"/>
        <v/>
      </c>
      <c r="FY60" s="72" t="str">
        <f t="shared" si="111"/>
        <v/>
      </c>
      <c r="FZ60" s="72" t="str">
        <f t="shared" si="112"/>
        <v/>
      </c>
      <c r="GA60" s="72" t="str">
        <f t="shared" si="113"/>
        <v/>
      </c>
      <c r="GB60" s="72" t="str">
        <f t="shared" si="114"/>
        <v/>
      </c>
      <c r="GC60" s="72" t="str">
        <f t="shared" si="115"/>
        <v/>
      </c>
      <c r="GD60" s="72" t="str">
        <f t="shared" si="116"/>
        <v/>
      </c>
      <c r="GE60" s="72" t="str">
        <f t="shared" si="117"/>
        <v/>
      </c>
      <c r="GF60" s="72" t="str">
        <f t="shared" si="118"/>
        <v/>
      </c>
      <c r="GG60" s="72" t="str">
        <f t="shared" si="119"/>
        <v/>
      </c>
      <c r="GH60" s="72" t="str">
        <f t="shared" si="120"/>
        <v/>
      </c>
      <c r="GI60" s="72" t="str">
        <f t="shared" si="121"/>
        <v/>
      </c>
      <c r="GJ60" s="113"/>
      <c r="GK60" s="113"/>
    </row>
    <row r="61" spans="1:193" ht="20.100000000000001" customHeight="1" x14ac:dyDescent="0.2">
      <c r="A61" s="137">
        <v>46</v>
      </c>
      <c r="B61" s="287"/>
      <c r="C61" s="287"/>
      <c r="D61" s="3"/>
      <c r="E61" s="3"/>
      <c r="F61" s="4"/>
      <c r="G61" s="4"/>
      <c r="H61" s="5"/>
      <c r="I61" s="52" t="str">
        <f t="shared" si="44"/>
        <v/>
      </c>
      <c r="J61" s="4"/>
      <c r="K61" s="4"/>
      <c r="L61" s="4"/>
      <c r="M61" s="4"/>
      <c r="N61" s="5"/>
      <c r="O61" s="53" t="str">
        <f t="shared" si="45"/>
        <v/>
      </c>
      <c r="P61" s="5"/>
      <c r="R61" s="80"/>
      <c r="S61" s="80"/>
      <c r="T61" s="69"/>
      <c r="U61" s="63" t="str">
        <f t="shared" si="46"/>
        <v/>
      </c>
      <c r="V61" s="80"/>
      <c r="W61" s="80"/>
      <c r="X61" s="80"/>
      <c r="Y61" s="80"/>
      <c r="Z61" s="80"/>
      <c r="AA61" s="128"/>
      <c r="AM61" s="134"/>
      <c r="AN61" s="72"/>
      <c r="AO61" s="162"/>
      <c r="AP61" s="162"/>
      <c r="AQ61" s="163" t="str">
        <f t="shared" si="83"/>
        <v/>
      </c>
      <c r="AR61" s="135"/>
      <c r="AS61" s="135"/>
      <c r="AT61" s="135"/>
      <c r="AU61" s="135"/>
      <c r="AV61" s="136"/>
      <c r="AZ61" s="112"/>
      <c r="BE61" s="72" t="s">
        <v>167</v>
      </c>
      <c r="BF61" s="109"/>
      <c r="BG61" s="110"/>
      <c r="BH61" s="82">
        <f>IF(O$10="ne",0,EI10)</f>
        <v>0</v>
      </c>
      <c r="BI61" s="69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4"/>
      <c r="BU61" s="85">
        <f t="shared" si="82"/>
        <v>0</v>
      </c>
      <c r="CA61" s="86" t="str">
        <f t="shared" si="86"/>
        <v/>
      </c>
      <c r="CB61" s="82" t="str">
        <f t="shared" si="87"/>
        <v/>
      </c>
      <c r="CC61" s="82" t="str">
        <f t="shared" si="88"/>
        <v/>
      </c>
      <c r="CD61" s="82" t="str">
        <f t="shared" si="89"/>
        <v/>
      </c>
      <c r="CE61" s="82" t="str">
        <f t="shared" si="90"/>
        <v/>
      </c>
      <c r="CF61" s="86" t="str">
        <f t="shared" si="91"/>
        <v/>
      </c>
      <c r="CG61" s="87"/>
      <c r="CH61" s="86" t="str">
        <f t="shared" si="92"/>
        <v/>
      </c>
      <c r="CI61" s="86" t="str">
        <f t="shared" si="93"/>
        <v/>
      </c>
      <c r="CJ61" s="64"/>
      <c r="CK61" s="64"/>
      <c r="CL61" s="64"/>
      <c r="CM61" s="64"/>
      <c r="CN61" s="72" t="str">
        <f t="shared" si="94"/>
        <v/>
      </c>
      <c r="CO61" s="72" t="str">
        <f t="shared" si="95"/>
        <v/>
      </c>
      <c r="CP61" s="72" t="str">
        <f t="shared" si="96"/>
        <v/>
      </c>
      <c r="CQ61" s="72" t="str">
        <f t="shared" si="97"/>
        <v/>
      </c>
      <c r="CR61" s="72" t="str">
        <f t="shared" si="98"/>
        <v/>
      </c>
      <c r="CS61" s="72" t="str">
        <f t="shared" si="124"/>
        <v/>
      </c>
      <c r="CT61" s="72" t="str">
        <f t="shared" si="124"/>
        <v/>
      </c>
      <c r="CU61" s="72" t="str">
        <f t="shared" si="124"/>
        <v/>
      </c>
      <c r="CV61" s="72" t="str">
        <f t="shared" si="124"/>
        <v/>
      </c>
      <c r="CW61" s="72" t="str">
        <f t="shared" si="124"/>
        <v/>
      </c>
      <c r="CX61" s="72" t="str">
        <f t="shared" si="124"/>
        <v/>
      </c>
      <c r="CY61" s="72" t="str">
        <f t="shared" si="124"/>
        <v/>
      </c>
      <c r="CZ61" s="72" t="str">
        <f t="shared" si="124"/>
        <v/>
      </c>
      <c r="DA61" s="72" t="str">
        <f t="shared" si="124"/>
        <v/>
      </c>
      <c r="DB61" s="72" t="str">
        <f t="shared" si="124"/>
        <v/>
      </c>
      <c r="DC61" s="72" t="str">
        <f t="shared" si="125"/>
        <v/>
      </c>
      <c r="DD61" s="72" t="str">
        <f t="shared" si="125"/>
        <v/>
      </c>
      <c r="DE61" s="72" t="str">
        <f t="shared" si="125"/>
        <v/>
      </c>
      <c r="DF61" s="72" t="str">
        <f t="shared" si="125"/>
        <v/>
      </c>
      <c r="DG61" s="72" t="str">
        <f t="shared" si="125"/>
        <v/>
      </c>
      <c r="DH61" s="72" t="str">
        <f t="shared" si="125"/>
        <v/>
      </c>
      <c r="DI61" s="72" t="str">
        <f t="shared" si="125"/>
        <v/>
      </c>
      <c r="DJ61" s="72" t="str">
        <f t="shared" si="125"/>
        <v/>
      </c>
      <c r="DK61" s="72" t="str">
        <f t="shared" si="125"/>
        <v/>
      </c>
      <c r="DL61" s="64"/>
      <c r="DM61" s="64"/>
      <c r="DN61" s="64"/>
      <c r="DO61" s="72" t="str">
        <f t="shared" si="99"/>
        <v/>
      </c>
      <c r="DP61" s="72" t="str">
        <f t="shared" si="49"/>
        <v/>
      </c>
      <c r="DQ61" s="72" t="str">
        <f t="shared" si="123"/>
        <v/>
      </c>
      <c r="DR61" s="72" t="str">
        <f t="shared" si="123"/>
        <v/>
      </c>
      <c r="DS61" s="72" t="str">
        <f t="shared" si="123"/>
        <v/>
      </c>
      <c r="DT61" s="72" t="str">
        <f t="shared" si="123"/>
        <v/>
      </c>
      <c r="DU61" s="72" t="str">
        <f t="shared" si="123"/>
        <v/>
      </c>
      <c r="DV61" s="72" t="str">
        <f t="shared" si="123"/>
        <v/>
      </c>
      <c r="DW61" s="72" t="str">
        <f t="shared" si="123"/>
        <v/>
      </c>
      <c r="DX61" s="72" t="str">
        <f t="shared" si="123"/>
        <v/>
      </c>
      <c r="DY61" s="72" t="str">
        <f t="shared" si="123"/>
        <v/>
      </c>
      <c r="DZ61" s="72" t="str">
        <f t="shared" si="123"/>
        <v/>
      </c>
      <c r="EA61" s="72" t="str">
        <f t="shared" si="123"/>
        <v/>
      </c>
      <c r="EB61" s="72" t="str">
        <f t="shared" si="123"/>
        <v/>
      </c>
      <c r="EC61" s="72" t="str">
        <f t="shared" si="123"/>
        <v/>
      </c>
      <c r="ED61" s="72" t="str">
        <f t="shared" si="123"/>
        <v/>
      </c>
      <c r="EE61" s="72" t="str">
        <f t="shared" si="123"/>
        <v/>
      </c>
      <c r="EF61" s="72" t="str">
        <f t="shared" si="123"/>
        <v/>
      </c>
      <c r="EG61" s="72" t="str">
        <f t="shared" si="122"/>
        <v/>
      </c>
      <c r="EH61" s="72" t="str">
        <f t="shared" si="122"/>
        <v/>
      </c>
      <c r="EI61" s="72" t="str">
        <f t="shared" si="122"/>
        <v/>
      </c>
      <c r="EJ61" s="68"/>
      <c r="EK61" s="68"/>
      <c r="EL61" s="68"/>
      <c r="EM61" s="68"/>
      <c r="EN61" s="88" t="str">
        <f t="shared" si="100"/>
        <v/>
      </c>
      <c r="EO61" s="88" t="str">
        <f t="shared" si="51"/>
        <v/>
      </c>
      <c r="EP61" s="88">
        <f t="shared" si="101"/>
        <v>0</v>
      </c>
      <c r="EQ61" s="89" t="str">
        <f t="shared" si="52"/>
        <v/>
      </c>
      <c r="ER61" s="89" t="str">
        <f t="shared" si="53"/>
        <v/>
      </c>
      <c r="ES61" s="89" t="str">
        <f t="shared" si="54"/>
        <v/>
      </c>
      <c r="ET61" s="89" t="str">
        <f t="shared" si="55"/>
        <v/>
      </c>
      <c r="EU61" s="89" t="str">
        <f t="shared" si="56"/>
        <v/>
      </c>
      <c r="EV61" s="89" t="str">
        <f t="shared" si="57"/>
        <v/>
      </c>
      <c r="EW61" s="89" t="str">
        <f t="shared" si="58"/>
        <v/>
      </c>
      <c r="EX61" s="89" t="str">
        <f t="shared" si="59"/>
        <v/>
      </c>
      <c r="EY61" s="89" t="str">
        <f t="shared" si="60"/>
        <v/>
      </c>
      <c r="EZ61" s="89" t="str">
        <f t="shared" si="61"/>
        <v/>
      </c>
      <c r="FA61" s="89" t="str">
        <f t="shared" si="62"/>
        <v/>
      </c>
      <c r="FB61" s="89" t="str">
        <f t="shared" si="63"/>
        <v/>
      </c>
      <c r="FC61" s="89" t="str">
        <f t="shared" si="64"/>
        <v/>
      </c>
      <c r="FD61" s="89" t="str">
        <f t="shared" si="65"/>
        <v/>
      </c>
      <c r="FE61" s="89" t="str">
        <f t="shared" si="66"/>
        <v/>
      </c>
      <c r="FF61" s="89" t="str">
        <f t="shared" si="67"/>
        <v/>
      </c>
      <c r="FG61" s="89" t="str">
        <f t="shared" si="68"/>
        <v/>
      </c>
      <c r="FH61" s="89" t="str">
        <f t="shared" si="69"/>
        <v/>
      </c>
      <c r="FI61" s="89" t="str">
        <f t="shared" si="70"/>
        <v/>
      </c>
      <c r="FJ61" s="89" t="str">
        <f t="shared" si="71"/>
        <v/>
      </c>
      <c r="FK61" s="68"/>
      <c r="FL61" s="68"/>
      <c r="FM61" s="68"/>
      <c r="FN61" s="68"/>
      <c r="FO61" s="68"/>
      <c r="FP61" s="88" t="str">
        <f t="shared" si="102"/>
        <v/>
      </c>
      <c r="FQ61" s="72" t="str">
        <f t="shared" si="103"/>
        <v/>
      </c>
      <c r="FR61" s="72" t="str">
        <f t="shared" si="104"/>
        <v/>
      </c>
      <c r="FS61" s="72" t="str">
        <f t="shared" si="105"/>
        <v/>
      </c>
      <c r="FT61" s="72" t="str">
        <f t="shared" si="106"/>
        <v/>
      </c>
      <c r="FU61" s="72" t="str">
        <f t="shared" si="107"/>
        <v/>
      </c>
      <c r="FV61" s="72" t="str">
        <f t="shared" si="108"/>
        <v/>
      </c>
      <c r="FW61" s="72" t="str">
        <f t="shared" si="109"/>
        <v/>
      </c>
      <c r="FX61" s="72" t="str">
        <f t="shared" si="110"/>
        <v/>
      </c>
      <c r="FY61" s="72" t="str">
        <f t="shared" si="111"/>
        <v/>
      </c>
      <c r="FZ61" s="72" t="str">
        <f t="shared" si="112"/>
        <v/>
      </c>
      <c r="GA61" s="72" t="str">
        <f t="shared" si="113"/>
        <v/>
      </c>
      <c r="GB61" s="72" t="str">
        <f t="shared" si="114"/>
        <v/>
      </c>
      <c r="GC61" s="72" t="str">
        <f t="shared" si="115"/>
        <v/>
      </c>
      <c r="GD61" s="72" t="str">
        <f t="shared" si="116"/>
        <v/>
      </c>
      <c r="GE61" s="72" t="str">
        <f t="shared" si="117"/>
        <v/>
      </c>
      <c r="GF61" s="72" t="str">
        <f t="shared" si="118"/>
        <v/>
      </c>
      <c r="GG61" s="72" t="str">
        <f t="shared" si="119"/>
        <v/>
      </c>
      <c r="GH61" s="72" t="str">
        <f t="shared" si="120"/>
        <v/>
      </c>
      <c r="GI61" s="72" t="str">
        <f t="shared" si="121"/>
        <v/>
      </c>
      <c r="GJ61" s="113"/>
      <c r="GK61" s="113"/>
    </row>
    <row r="62" spans="1:193" ht="20.100000000000001" customHeight="1" thickBot="1" x14ac:dyDescent="0.25">
      <c r="A62" s="137">
        <v>47</v>
      </c>
      <c r="B62" s="287"/>
      <c r="C62" s="287"/>
      <c r="D62" s="3"/>
      <c r="E62" s="3"/>
      <c r="F62" s="4"/>
      <c r="G62" s="4"/>
      <c r="H62" s="5"/>
      <c r="I62" s="52" t="str">
        <f t="shared" si="44"/>
        <v/>
      </c>
      <c r="J62" s="4"/>
      <c r="K62" s="4"/>
      <c r="L62" s="4"/>
      <c r="M62" s="4"/>
      <c r="N62" s="5"/>
      <c r="O62" s="53" t="str">
        <f t="shared" si="45"/>
        <v/>
      </c>
      <c r="P62" s="5"/>
      <c r="R62" s="80"/>
      <c r="S62" s="80"/>
      <c r="T62" s="69"/>
      <c r="U62" s="63" t="str">
        <f t="shared" si="46"/>
        <v/>
      </c>
      <c r="V62" s="80"/>
      <c r="W62" s="80"/>
      <c r="X62" s="80"/>
      <c r="Y62" s="80"/>
      <c r="Z62" s="80"/>
      <c r="AA62" s="128"/>
      <c r="AM62" s="134"/>
      <c r="AN62" s="72"/>
      <c r="AO62" s="162"/>
      <c r="AP62" s="162"/>
      <c r="AQ62" s="163" t="str">
        <f t="shared" si="83"/>
        <v/>
      </c>
      <c r="AR62" s="135"/>
      <c r="AS62" s="135"/>
      <c r="AT62" s="135"/>
      <c r="AU62" s="135"/>
      <c r="AV62" s="136"/>
      <c r="AZ62" s="112"/>
      <c r="BE62" s="72" t="s">
        <v>168</v>
      </c>
      <c r="BF62" s="109" t="s">
        <v>222</v>
      </c>
      <c r="BG62" s="110"/>
      <c r="BH62" s="82" t="str">
        <f>IF(O7="ANO",SUM(BH43:BH61),"")</f>
        <v/>
      </c>
      <c r="BI62" s="69" t="s">
        <v>223</v>
      </c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5" t="str">
        <f>IF(BH62="","",SUM(BU43:BU61))</f>
        <v/>
      </c>
      <c r="CA62" s="86" t="str">
        <f t="shared" si="86"/>
        <v/>
      </c>
      <c r="CB62" s="82" t="str">
        <f t="shared" si="87"/>
        <v/>
      </c>
      <c r="CC62" s="82" t="str">
        <f t="shared" si="88"/>
        <v/>
      </c>
      <c r="CD62" s="82" t="str">
        <f t="shared" si="89"/>
        <v/>
      </c>
      <c r="CE62" s="82" t="str">
        <f t="shared" si="90"/>
        <v/>
      </c>
      <c r="CF62" s="86" t="str">
        <f t="shared" si="91"/>
        <v/>
      </c>
      <c r="CG62" s="87"/>
      <c r="CH62" s="86" t="str">
        <f t="shared" si="92"/>
        <v/>
      </c>
      <c r="CI62" s="86" t="str">
        <f t="shared" si="93"/>
        <v/>
      </c>
      <c r="CJ62" s="64"/>
      <c r="CK62" s="64"/>
      <c r="CL62" s="64"/>
      <c r="CM62" s="64"/>
      <c r="CN62" s="72" t="str">
        <f t="shared" si="94"/>
        <v/>
      </c>
      <c r="CO62" s="72" t="str">
        <f t="shared" si="95"/>
        <v/>
      </c>
      <c r="CP62" s="72" t="str">
        <f t="shared" si="96"/>
        <v/>
      </c>
      <c r="CQ62" s="72" t="str">
        <f t="shared" si="97"/>
        <v/>
      </c>
      <c r="CR62" s="72" t="str">
        <f t="shared" si="98"/>
        <v/>
      </c>
      <c r="CS62" s="72" t="str">
        <f t="shared" si="124"/>
        <v/>
      </c>
      <c r="CT62" s="72" t="str">
        <f t="shared" si="124"/>
        <v/>
      </c>
      <c r="CU62" s="72" t="str">
        <f t="shared" si="124"/>
        <v/>
      </c>
      <c r="CV62" s="72" t="str">
        <f t="shared" si="124"/>
        <v/>
      </c>
      <c r="CW62" s="72" t="str">
        <f t="shared" si="124"/>
        <v/>
      </c>
      <c r="CX62" s="72" t="str">
        <f t="shared" si="124"/>
        <v/>
      </c>
      <c r="CY62" s="72" t="str">
        <f t="shared" si="124"/>
        <v/>
      </c>
      <c r="CZ62" s="72" t="str">
        <f t="shared" si="124"/>
        <v/>
      </c>
      <c r="DA62" s="72" t="str">
        <f t="shared" si="124"/>
        <v/>
      </c>
      <c r="DB62" s="72" t="str">
        <f t="shared" si="124"/>
        <v/>
      </c>
      <c r="DC62" s="72" t="str">
        <f t="shared" si="125"/>
        <v/>
      </c>
      <c r="DD62" s="72" t="str">
        <f t="shared" si="125"/>
        <v/>
      </c>
      <c r="DE62" s="72" t="str">
        <f t="shared" si="125"/>
        <v/>
      </c>
      <c r="DF62" s="72" t="str">
        <f t="shared" si="125"/>
        <v/>
      </c>
      <c r="DG62" s="72" t="str">
        <f t="shared" si="125"/>
        <v/>
      </c>
      <c r="DH62" s="72" t="str">
        <f t="shared" si="125"/>
        <v/>
      </c>
      <c r="DI62" s="72" t="str">
        <f t="shared" si="125"/>
        <v/>
      </c>
      <c r="DJ62" s="72" t="str">
        <f t="shared" si="125"/>
        <v/>
      </c>
      <c r="DK62" s="72" t="str">
        <f t="shared" si="125"/>
        <v/>
      </c>
      <c r="DL62" s="64"/>
      <c r="DM62" s="64"/>
      <c r="DN62" s="64"/>
      <c r="DO62" s="72" t="str">
        <f t="shared" si="99"/>
        <v/>
      </c>
      <c r="DP62" s="72" t="str">
        <f t="shared" si="49"/>
        <v/>
      </c>
      <c r="DQ62" s="72" t="str">
        <f t="shared" si="123"/>
        <v/>
      </c>
      <c r="DR62" s="72" t="str">
        <f t="shared" si="123"/>
        <v/>
      </c>
      <c r="DS62" s="72" t="str">
        <f t="shared" si="123"/>
        <v/>
      </c>
      <c r="DT62" s="72" t="str">
        <f t="shared" si="123"/>
        <v/>
      </c>
      <c r="DU62" s="72" t="str">
        <f t="shared" si="123"/>
        <v/>
      </c>
      <c r="DV62" s="72" t="str">
        <f t="shared" si="123"/>
        <v/>
      </c>
      <c r="DW62" s="72" t="str">
        <f t="shared" si="123"/>
        <v/>
      </c>
      <c r="DX62" s="72" t="str">
        <f t="shared" si="123"/>
        <v/>
      </c>
      <c r="DY62" s="72" t="str">
        <f t="shared" si="123"/>
        <v/>
      </c>
      <c r="DZ62" s="72" t="str">
        <f t="shared" si="123"/>
        <v/>
      </c>
      <c r="EA62" s="72" t="str">
        <f t="shared" si="123"/>
        <v/>
      </c>
      <c r="EB62" s="72" t="str">
        <f t="shared" si="123"/>
        <v/>
      </c>
      <c r="EC62" s="72" t="str">
        <f t="shared" si="123"/>
        <v/>
      </c>
      <c r="ED62" s="72" t="str">
        <f t="shared" si="123"/>
        <v/>
      </c>
      <c r="EE62" s="72" t="str">
        <f t="shared" si="123"/>
        <v/>
      </c>
      <c r="EF62" s="72" t="str">
        <f t="shared" si="123"/>
        <v/>
      </c>
      <c r="EG62" s="72" t="str">
        <f t="shared" si="122"/>
        <v/>
      </c>
      <c r="EH62" s="72" t="str">
        <f t="shared" si="122"/>
        <v/>
      </c>
      <c r="EI62" s="72" t="str">
        <f t="shared" si="122"/>
        <v/>
      </c>
      <c r="EJ62" s="68"/>
      <c r="EK62" s="68"/>
      <c r="EL62" s="68"/>
      <c r="EM62" s="68"/>
      <c r="EN62" s="88" t="str">
        <f t="shared" si="100"/>
        <v/>
      </c>
      <c r="EO62" s="88" t="str">
        <f t="shared" si="51"/>
        <v/>
      </c>
      <c r="EP62" s="88">
        <f t="shared" si="101"/>
        <v>0</v>
      </c>
      <c r="EQ62" s="89" t="str">
        <f t="shared" si="52"/>
        <v/>
      </c>
      <c r="ER62" s="89" t="str">
        <f t="shared" si="53"/>
        <v/>
      </c>
      <c r="ES62" s="89" t="str">
        <f t="shared" si="54"/>
        <v/>
      </c>
      <c r="ET62" s="89" t="str">
        <f t="shared" si="55"/>
        <v/>
      </c>
      <c r="EU62" s="89" t="str">
        <f t="shared" si="56"/>
        <v/>
      </c>
      <c r="EV62" s="89" t="str">
        <f t="shared" si="57"/>
        <v/>
      </c>
      <c r="EW62" s="89" t="str">
        <f t="shared" si="58"/>
        <v/>
      </c>
      <c r="EX62" s="89" t="str">
        <f t="shared" si="59"/>
        <v/>
      </c>
      <c r="EY62" s="89" t="str">
        <f t="shared" si="60"/>
        <v/>
      </c>
      <c r="EZ62" s="89" t="str">
        <f t="shared" si="61"/>
        <v/>
      </c>
      <c r="FA62" s="89" t="str">
        <f t="shared" si="62"/>
        <v/>
      </c>
      <c r="FB62" s="89" t="str">
        <f t="shared" si="63"/>
        <v/>
      </c>
      <c r="FC62" s="89" t="str">
        <f t="shared" si="64"/>
        <v/>
      </c>
      <c r="FD62" s="89" t="str">
        <f t="shared" si="65"/>
        <v/>
      </c>
      <c r="FE62" s="89" t="str">
        <f t="shared" si="66"/>
        <v/>
      </c>
      <c r="FF62" s="89" t="str">
        <f t="shared" si="67"/>
        <v/>
      </c>
      <c r="FG62" s="89" t="str">
        <f t="shared" si="68"/>
        <v/>
      </c>
      <c r="FH62" s="89" t="str">
        <f t="shared" si="69"/>
        <v/>
      </c>
      <c r="FI62" s="89" t="str">
        <f t="shared" si="70"/>
        <v/>
      </c>
      <c r="FJ62" s="89" t="str">
        <f t="shared" si="71"/>
        <v/>
      </c>
      <c r="FK62" s="68"/>
      <c r="FL62" s="68"/>
      <c r="FM62" s="68"/>
      <c r="FN62" s="68"/>
      <c r="FO62" s="68"/>
      <c r="FP62" s="88" t="str">
        <f t="shared" si="102"/>
        <v/>
      </c>
      <c r="FQ62" s="72" t="str">
        <f t="shared" si="103"/>
        <v/>
      </c>
      <c r="FR62" s="72" t="str">
        <f t="shared" si="104"/>
        <v/>
      </c>
      <c r="FS62" s="72" t="str">
        <f t="shared" si="105"/>
        <v/>
      </c>
      <c r="FT62" s="72" t="str">
        <f t="shared" si="106"/>
        <v/>
      </c>
      <c r="FU62" s="72" t="str">
        <f t="shared" si="107"/>
        <v/>
      </c>
      <c r="FV62" s="72" t="str">
        <f t="shared" si="108"/>
        <v/>
      </c>
      <c r="FW62" s="72" t="str">
        <f t="shared" si="109"/>
        <v/>
      </c>
      <c r="FX62" s="72" t="str">
        <f t="shared" si="110"/>
        <v/>
      </c>
      <c r="FY62" s="72" t="str">
        <f t="shared" si="111"/>
        <v/>
      </c>
      <c r="FZ62" s="72" t="str">
        <f t="shared" si="112"/>
        <v/>
      </c>
      <c r="GA62" s="72" t="str">
        <f t="shared" si="113"/>
        <v/>
      </c>
      <c r="GB62" s="72" t="str">
        <f t="shared" si="114"/>
        <v/>
      </c>
      <c r="GC62" s="72" t="str">
        <f t="shared" si="115"/>
        <v/>
      </c>
      <c r="GD62" s="72" t="str">
        <f t="shared" si="116"/>
        <v/>
      </c>
      <c r="GE62" s="72" t="str">
        <f t="shared" si="117"/>
        <v/>
      </c>
      <c r="GF62" s="72" t="str">
        <f t="shared" si="118"/>
        <v/>
      </c>
      <c r="GG62" s="72" t="str">
        <f t="shared" si="119"/>
        <v/>
      </c>
      <c r="GH62" s="72" t="str">
        <f t="shared" si="120"/>
        <v/>
      </c>
      <c r="GI62" s="72" t="str">
        <f t="shared" si="121"/>
        <v/>
      </c>
      <c r="GJ62" s="113"/>
      <c r="GK62" s="113"/>
    </row>
    <row r="63" spans="1:193" ht="20.100000000000001" customHeight="1" thickBot="1" x14ac:dyDescent="0.25">
      <c r="A63" s="137">
        <v>48</v>
      </c>
      <c r="B63" s="287"/>
      <c r="C63" s="287"/>
      <c r="D63" s="3"/>
      <c r="E63" s="3"/>
      <c r="F63" s="4"/>
      <c r="G63" s="4"/>
      <c r="H63" s="5"/>
      <c r="I63" s="52" t="str">
        <f t="shared" si="44"/>
        <v/>
      </c>
      <c r="J63" s="4"/>
      <c r="K63" s="4"/>
      <c r="L63" s="4"/>
      <c r="M63" s="4"/>
      <c r="N63" s="5"/>
      <c r="O63" s="53" t="str">
        <f t="shared" si="45"/>
        <v/>
      </c>
      <c r="P63" s="5"/>
      <c r="R63" s="80"/>
      <c r="S63" s="80"/>
      <c r="T63" s="69"/>
      <c r="U63" s="63" t="str">
        <f t="shared" si="46"/>
        <v/>
      </c>
      <c r="V63" s="80"/>
      <c r="W63" s="80"/>
      <c r="X63" s="80"/>
      <c r="Y63" s="80"/>
      <c r="Z63" s="80"/>
      <c r="AA63" s="128"/>
      <c r="AM63" s="142"/>
      <c r="AN63" s="143"/>
      <c r="AO63" s="143"/>
      <c r="AP63" s="143"/>
      <c r="AQ63" s="143"/>
      <c r="AR63" s="143"/>
      <c r="AS63" s="143"/>
      <c r="AT63" s="143"/>
      <c r="AU63" s="143"/>
      <c r="AV63" s="144"/>
      <c r="AZ63" s="112"/>
      <c r="BU63" s="160">
        <f>SUM(BU43:BU62)</f>
        <v>1802.0280000000002</v>
      </c>
      <c r="CA63" s="86" t="str">
        <f t="shared" si="86"/>
        <v/>
      </c>
      <c r="CB63" s="82" t="str">
        <f t="shared" si="87"/>
        <v/>
      </c>
      <c r="CC63" s="82" t="str">
        <f t="shared" si="88"/>
        <v/>
      </c>
      <c r="CD63" s="82" t="str">
        <f t="shared" si="89"/>
        <v/>
      </c>
      <c r="CE63" s="82" t="str">
        <f t="shared" si="90"/>
        <v/>
      </c>
      <c r="CF63" s="86" t="str">
        <f t="shared" si="91"/>
        <v/>
      </c>
      <c r="CG63" s="87"/>
      <c r="CH63" s="86" t="str">
        <f t="shared" si="92"/>
        <v/>
      </c>
      <c r="CI63" s="86" t="str">
        <f t="shared" si="93"/>
        <v/>
      </c>
      <c r="CJ63" s="64"/>
      <c r="CK63" s="64"/>
      <c r="CL63" s="64"/>
      <c r="CM63" s="64"/>
      <c r="CN63" s="72" t="str">
        <f t="shared" si="94"/>
        <v/>
      </c>
      <c r="CO63" s="72" t="str">
        <f t="shared" si="95"/>
        <v/>
      </c>
      <c r="CP63" s="72" t="str">
        <f t="shared" si="96"/>
        <v/>
      </c>
      <c r="CQ63" s="72" t="str">
        <f t="shared" si="97"/>
        <v/>
      </c>
      <c r="CR63" s="72" t="str">
        <f t="shared" si="98"/>
        <v/>
      </c>
      <c r="CS63" s="72" t="str">
        <f t="shared" si="124"/>
        <v/>
      </c>
      <c r="CT63" s="72" t="str">
        <f t="shared" si="124"/>
        <v/>
      </c>
      <c r="CU63" s="72" t="str">
        <f t="shared" si="124"/>
        <v/>
      </c>
      <c r="CV63" s="72" t="str">
        <f t="shared" si="124"/>
        <v/>
      </c>
      <c r="CW63" s="72" t="str">
        <f t="shared" si="124"/>
        <v/>
      </c>
      <c r="CX63" s="72" t="str">
        <f t="shared" si="124"/>
        <v/>
      </c>
      <c r="CY63" s="72" t="str">
        <f t="shared" si="124"/>
        <v/>
      </c>
      <c r="CZ63" s="72" t="str">
        <f t="shared" si="124"/>
        <v/>
      </c>
      <c r="DA63" s="72" t="str">
        <f t="shared" si="124"/>
        <v/>
      </c>
      <c r="DB63" s="72" t="str">
        <f t="shared" si="124"/>
        <v/>
      </c>
      <c r="DC63" s="72" t="str">
        <f t="shared" si="125"/>
        <v/>
      </c>
      <c r="DD63" s="72" t="str">
        <f t="shared" si="125"/>
        <v/>
      </c>
      <c r="DE63" s="72" t="str">
        <f t="shared" si="125"/>
        <v/>
      </c>
      <c r="DF63" s="72" t="str">
        <f t="shared" si="125"/>
        <v/>
      </c>
      <c r="DG63" s="72" t="str">
        <f t="shared" si="125"/>
        <v/>
      </c>
      <c r="DH63" s="72" t="str">
        <f t="shared" si="125"/>
        <v/>
      </c>
      <c r="DI63" s="72" t="str">
        <f t="shared" si="125"/>
        <v/>
      </c>
      <c r="DJ63" s="72" t="str">
        <f t="shared" si="125"/>
        <v/>
      </c>
      <c r="DK63" s="72" t="str">
        <f t="shared" si="125"/>
        <v/>
      </c>
      <c r="DL63" s="64"/>
      <c r="DM63" s="64"/>
      <c r="DN63" s="64"/>
      <c r="DO63" s="72" t="str">
        <f t="shared" si="99"/>
        <v/>
      </c>
      <c r="DP63" s="72" t="str">
        <f t="shared" si="49"/>
        <v/>
      </c>
      <c r="DQ63" s="72" t="str">
        <f t="shared" si="123"/>
        <v/>
      </c>
      <c r="DR63" s="72" t="str">
        <f t="shared" si="123"/>
        <v/>
      </c>
      <c r="DS63" s="72" t="str">
        <f t="shared" si="123"/>
        <v/>
      </c>
      <c r="DT63" s="72" t="str">
        <f t="shared" si="123"/>
        <v/>
      </c>
      <c r="DU63" s="72" t="str">
        <f t="shared" si="123"/>
        <v/>
      </c>
      <c r="DV63" s="72" t="str">
        <f t="shared" si="123"/>
        <v/>
      </c>
      <c r="DW63" s="72" t="str">
        <f t="shared" si="123"/>
        <v/>
      </c>
      <c r="DX63" s="72" t="str">
        <f t="shared" si="123"/>
        <v/>
      </c>
      <c r="DY63" s="72" t="str">
        <f t="shared" si="123"/>
        <v/>
      </c>
      <c r="DZ63" s="72" t="str">
        <f t="shared" si="123"/>
        <v/>
      </c>
      <c r="EA63" s="72" t="str">
        <f t="shared" si="123"/>
        <v/>
      </c>
      <c r="EB63" s="72" t="str">
        <f t="shared" si="123"/>
        <v/>
      </c>
      <c r="EC63" s="72" t="str">
        <f t="shared" si="123"/>
        <v/>
      </c>
      <c r="ED63" s="72" t="str">
        <f t="shared" si="123"/>
        <v/>
      </c>
      <c r="EE63" s="72" t="str">
        <f t="shared" si="123"/>
        <v/>
      </c>
      <c r="EF63" s="72" t="str">
        <f t="shared" si="123"/>
        <v/>
      </c>
      <c r="EG63" s="72" t="str">
        <f t="shared" si="122"/>
        <v/>
      </c>
      <c r="EH63" s="72" t="str">
        <f t="shared" si="122"/>
        <v/>
      </c>
      <c r="EI63" s="72" t="str">
        <f t="shared" si="122"/>
        <v/>
      </c>
      <c r="EJ63" s="68"/>
      <c r="EK63" s="68"/>
      <c r="EL63" s="68"/>
      <c r="EM63" s="68"/>
      <c r="EN63" s="88" t="str">
        <f t="shared" si="100"/>
        <v/>
      </c>
      <c r="EO63" s="88" t="str">
        <f t="shared" si="51"/>
        <v/>
      </c>
      <c r="EP63" s="88">
        <f t="shared" si="101"/>
        <v>0</v>
      </c>
      <c r="EQ63" s="89" t="str">
        <f t="shared" si="52"/>
        <v/>
      </c>
      <c r="ER63" s="89" t="str">
        <f t="shared" si="53"/>
        <v/>
      </c>
      <c r="ES63" s="89" t="str">
        <f t="shared" si="54"/>
        <v/>
      </c>
      <c r="ET63" s="89" t="str">
        <f t="shared" si="55"/>
        <v/>
      </c>
      <c r="EU63" s="89" t="str">
        <f t="shared" si="56"/>
        <v/>
      </c>
      <c r="EV63" s="89" t="str">
        <f t="shared" si="57"/>
        <v/>
      </c>
      <c r="EW63" s="89" t="str">
        <f t="shared" si="58"/>
        <v/>
      </c>
      <c r="EX63" s="89" t="str">
        <f t="shared" si="59"/>
        <v/>
      </c>
      <c r="EY63" s="89" t="str">
        <f t="shared" si="60"/>
        <v/>
      </c>
      <c r="EZ63" s="89" t="str">
        <f t="shared" si="61"/>
        <v/>
      </c>
      <c r="FA63" s="89" t="str">
        <f t="shared" si="62"/>
        <v/>
      </c>
      <c r="FB63" s="89" t="str">
        <f t="shared" si="63"/>
        <v/>
      </c>
      <c r="FC63" s="89" t="str">
        <f t="shared" si="64"/>
        <v/>
      </c>
      <c r="FD63" s="89" t="str">
        <f t="shared" si="65"/>
        <v/>
      </c>
      <c r="FE63" s="89" t="str">
        <f t="shared" si="66"/>
        <v/>
      </c>
      <c r="FF63" s="89" t="str">
        <f t="shared" si="67"/>
        <v/>
      </c>
      <c r="FG63" s="89" t="str">
        <f t="shared" si="68"/>
        <v/>
      </c>
      <c r="FH63" s="89" t="str">
        <f t="shared" si="69"/>
        <v/>
      </c>
      <c r="FI63" s="89" t="str">
        <f t="shared" si="70"/>
        <v/>
      </c>
      <c r="FJ63" s="89" t="str">
        <f t="shared" si="71"/>
        <v/>
      </c>
      <c r="FK63" s="68"/>
      <c r="FL63" s="68"/>
      <c r="FM63" s="68"/>
      <c r="FN63" s="68"/>
      <c r="FO63" s="68"/>
      <c r="FP63" s="88" t="str">
        <f t="shared" si="102"/>
        <v/>
      </c>
      <c r="FQ63" s="72" t="str">
        <f t="shared" si="103"/>
        <v/>
      </c>
      <c r="FR63" s="72" t="str">
        <f t="shared" si="104"/>
        <v/>
      </c>
      <c r="FS63" s="72" t="str">
        <f t="shared" si="105"/>
        <v/>
      </c>
      <c r="FT63" s="72" t="str">
        <f t="shared" si="106"/>
        <v/>
      </c>
      <c r="FU63" s="72" t="str">
        <f t="shared" si="107"/>
        <v/>
      </c>
      <c r="FV63" s="72" t="str">
        <f t="shared" si="108"/>
        <v/>
      </c>
      <c r="FW63" s="72" t="str">
        <f t="shared" si="109"/>
        <v/>
      </c>
      <c r="FX63" s="72" t="str">
        <f t="shared" si="110"/>
        <v/>
      </c>
      <c r="FY63" s="72" t="str">
        <f t="shared" si="111"/>
        <v/>
      </c>
      <c r="FZ63" s="72" t="str">
        <f t="shared" si="112"/>
        <v/>
      </c>
      <c r="GA63" s="72" t="str">
        <f t="shared" si="113"/>
        <v/>
      </c>
      <c r="GB63" s="72" t="str">
        <f t="shared" si="114"/>
        <v/>
      </c>
      <c r="GC63" s="72" t="str">
        <f t="shared" si="115"/>
        <v/>
      </c>
      <c r="GD63" s="72" t="str">
        <f t="shared" si="116"/>
        <v/>
      </c>
      <c r="GE63" s="72" t="str">
        <f t="shared" si="117"/>
        <v/>
      </c>
      <c r="GF63" s="72" t="str">
        <f t="shared" si="118"/>
        <v/>
      </c>
      <c r="GG63" s="72" t="str">
        <f t="shared" si="119"/>
        <v/>
      </c>
      <c r="GH63" s="72" t="str">
        <f t="shared" si="120"/>
        <v/>
      </c>
      <c r="GI63" s="72" t="str">
        <f t="shared" si="121"/>
        <v/>
      </c>
      <c r="GJ63" s="113"/>
      <c r="GK63" s="113"/>
    </row>
    <row r="64" spans="1:193" ht="20.100000000000001" customHeight="1" x14ac:dyDescent="0.2">
      <c r="A64" s="137">
        <v>49</v>
      </c>
      <c r="B64" s="287"/>
      <c r="C64" s="287"/>
      <c r="D64" s="3"/>
      <c r="E64" s="3"/>
      <c r="F64" s="4"/>
      <c r="G64" s="4"/>
      <c r="H64" s="5"/>
      <c r="I64" s="52" t="str">
        <f t="shared" si="44"/>
        <v/>
      </c>
      <c r="J64" s="4"/>
      <c r="K64" s="4"/>
      <c r="L64" s="4"/>
      <c r="M64" s="4"/>
      <c r="N64" s="5"/>
      <c r="O64" s="53" t="str">
        <f t="shared" si="45"/>
        <v/>
      </c>
      <c r="P64" s="5"/>
      <c r="R64" s="80"/>
      <c r="S64" s="80"/>
      <c r="T64" s="69"/>
      <c r="U64" s="63" t="str">
        <f t="shared" si="46"/>
        <v/>
      </c>
      <c r="V64" s="80"/>
      <c r="W64" s="80"/>
      <c r="X64" s="80"/>
      <c r="Y64" s="80"/>
      <c r="Z64" s="80"/>
      <c r="AA64" s="128"/>
      <c r="AZ64" s="112"/>
      <c r="CA64" s="86" t="str">
        <f t="shared" si="86"/>
        <v/>
      </c>
      <c r="CB64" s="82" t="str">
        <f t="shared" si="87"/>
        <v/>
      </c>
      <c r="CC64" s="82" t="str">
        <f t="shared" si="88"/>
        <v/>
      </c>
      <c r="CD64" s="82" t="str">
        <f t="shared" si="89"/>
        <v/>
      </c>
      <c r="CE64" s="82" t="str">
        <f t="shared" si="90"/>
        <v/>
      </c>
      <c r="CF64" s="86" t="str">
        <f t="shared" si="91"/>
        <v/>
      </c>
      <c r="CG64" s="87"/>
      <c r="CH64" s="86" t="str">
        <f t="shared" si="92"/>
        <v/>
      </c>
      <c r="CI64" s="86" t="str">
        <f t="shared" si="93"/>
        <v/>
      </c>
      <c r="CJ64" s="64"/>
      <c r="CK64" s="64"/>
      <c r="CL64" s="64"/>
      <c r="CM64" s="64"/>
      <c r="CN64" s="72" t="str">
        <f t="shared" si="94"/>
        <v/>
      </c>
      <c r="CO64" s="72" t="str">
        <f t="shared" si="95"/>
        <v/>
      </c>
      <c r="CP64" s="72" t="str">
        <f t="shared" si="96"/>
        <v/>
      </c>
      <c r="CQ64" s="72" t="str">
        <f t="shared" si="97"/>
        <v/>
      </c>
      <c r="CR64" s="72" t="str">
        <f t="shared" si="98"/>
        <v/>
      </c>
      <c r="CS64" s="72" t="str">
        <f t="shared" si="124"/>
        <v/>
      </c>
      <c r="CT64" s="72" t="str">
        <f t="shared" si="124"/>
        <v/>
      </c>
      <c r="CU64" s="72" t="str">
        <f t="shared" si="124"/>
        <v/>
      </c>
      <c r="CV64" s="72" t="str">
        <f t="shared" si="124"/>
        <v/>
      </c>
      <c r="CW64" s="72" t="str">
        <f t="shared" si="124"/>
        <v/>
      </c>
      <c r="CX64" s="72" t="str">
        <f t="shared" si="124"/>
        <v/>
      </c>
      <c r="CY64" s="72" t="str">
        <f t="shared" si="124"/>
        <v/>
      </c>
      <c r="CZ64" s="72" t="str">
        <f t="shared" si="124"/>
        <v/>
      </c>
      <c r="DA64" s="72" t="str">
        <f t="shared" si="124"/>
        <v/>
      </c>
      <c r="DB64" s="72" t="str">
        <f t="shared" si="124"/>
        <v/>
      </c>
      <c r="DC64" s="72" t="str">
        <f t="shared" si="125"/>
        <v/>
      </c>
      <c r="DD64" s="72" t="str">
        <f t="shared" si="125"/>
        <v/>
      </c>
      <c r="DE64" s="72" t="str">
        <f t="shared" si="125"/>
        <v/>
      </c>
      <c r="DF64" s="72" t="str">
        <f t="shared" si="125"/>
        <v/>
      </c>
      <c r="DG64" s="72" t="str">
        <f t="shared" si="125"/>
        <v/>
      </c>
      <c r="DH64" s="72" t="str">
        <f t="shared" si="125"/>
        <v/>
      </c>
      <c r="DI64" s="72" t="str">
        <f t="shared" si="125"/>
        <v/>
      </c>
      <c r="DJ64" s="72" t="str">
        <f t="shared" si="125"/>
        <v/>
      </c>
      <c r="DK64" s="72" t="str">
        <f t="shared" si="125"/>
        <v/>
      </c>
      <c r="DL64" s="64"/>
      <c r="DM64" s="64"/>
      <c r="DN64" s="64"/>
      <c r="DO64" s="72" t="str">
        <f t="shared" si="99"/>
        <v/>
      </c>
      <c r="DP64" s="72" t="str">
        <f t="shared" si="49"/>
        <v/>
      </c>
      <c r="DQ64" s="72" t="str">
        <f t="shared" si="123"/>
        <v/>
      </c>
      <c r="DR64" s="72" t="str">
        <f t="shared" si="123"/>
        <v/>
      </c>
      <c r="DS64" s="72" t="str">
        <f t="shared" si="123"/>
        <v/>
      </c>
      <c r="DT64" s="72" t="str">
        <f t="shared" si="123"/>
        <v/>
      </c>
      <c r="DU64" s="72" t="str">
        <f t="shared" si="123"/>
        <v/>
      </c>
      <c r="DV64" s="72" t="str">
        <f t="shared" si="123"/>
        <v/>
      </c>
      <c r="DW64" s="72" t="str">
        <f t="shared" si="123"/>
        <v/>
      </c>
      <c r="DX64" s="72" t="str">
        <f t="shared" si="123"/>
        <v/>
      </c>
      <c r="DY64" s="72" t="str">
        <f t="shared" si="123"/>
        <v/>
      </c>
      <c r="DZ64" s="72" t="str">
        <f t="shared" si="123"/>
        <v/>
      </c>
      <c r="EA64" s="72" t="str">
        <f t="shared" si="123"/>
        <v/>
      </c>
      <c r="EB64" s="72" t="str">
        <f t="shared" si="123"/>
        <v/>
      </c>
      <c r="EC64" s="72" t="str">
        <f t="shared" si="123"/>
        <v/>
      </c>
      <c r="ED64" s="72" t="str">
        <f t="shared" si="123"/>
        <v/>
      </c>
      <c r="EE64" s="72" t="str">
        <f t="shared" si="123"/>
        <v/>
      </c>
      <c r="EF64" s="72" t="str">
        <f t="shared" si="123"/>
        <v/>
      </c>
      <c r="EG64" s="72" t="str">
        <f t="shared" si="122"/>
        <v/>
      </c>
      <c r="EH64" s="72" t="str">
        <f t="shared" si="122"/>
        <v/>
      </c>
      <c r="EI64" s="72" t="str">
        <f t="shared" si="122"/>
        <v/>
      </c>
      <c r="EJ64" s="68"/>
      <c r="EK64" s="68"/>
      <c r="EL64" s="68"/>
      <c r="EM64" s="68"/>
      <c r="EN64" s="88" t="str">
        <f t="shared" si="100"/>
        <v/>
      </c>
      <c r="EO64" s="88" t="str">
        <f t="shared" si="51"/>
        <v/>
      </c>
      <c r="EP64" s="88">
        <f t="shared" si="101"/>
        <v>0</v>
      </c>
      <c r="EQ64" s="89" t="str">
        <f t="shared" si="52"/>
        <v/>
      </c>
      <c r="ER64" s="89" t="str">
        <f t="shared" si="53"/>
        <v/>
      </c>
      <c r="ES64" s="89" t="str">
        <f t="shared" si="54"/>
        <v/>
      </c>
      <c r="ET64" s="89" t="str">
        <f t="shared" si="55"/>
        <v/>
      </c>
      <c r="EU64" s="89" t="str">
        <f t="shared" si="56"/>
        <v/>
      </c>
      <c r="EV64" s="89" t="str">
        <f t="shared" si="57"/>
        <v/>
      </c>
      <c r="EW64" s="89" t="str">
        <f t="shared" si="58"/>
        <v/>
      </c>
      <c r="EX64" s="89" t="str">
        <f t="shared" si="59"/>
        <v/>
      </c>
      <c r="EY64" s="89" t="str">
        <f t="shared" si="60"/>
        <v/>
      </c>
      <c r="EZ64" s="89" t="str">
        <f t="shared" si="61"/>
        <v/>
      </c>
      <c r="FA64" s="89" t="str">
        <f t="shared" si="62"/>
        <v/>
      </c>
      <c r="FB64" s="89" t="str">
        <f t="shared" si="63"/>
        <v/>
      </c>
      <c r="FC64" s="89" t="str">
        <f t="shared" si="64"/>
        <v/>
      </c>
      <c r="FD64" s="89" t="str">
        <f t="shared" si="65"/>
        <v/>
      </c>
      <c r="FE64" s="89" t="str">
        <f t="shared" si="66"/>
        <v/>
      </c>
      <c r="FF64" s="89" t="str">
        <f t="shared" si="67"/>
        <v/>
      </c>
      <c r="FG64" s="89" t="str">
        <f t="shared" si="68"/>
        <v/>
      </c>
      <c r="FH64" s="89" t="str">
        <f t="shared" si="69"/>
        <v/>
      </c>
      <c r="FI64" s="89" t="str">
        <f t="shared" si="70"/>
        <v/>
      </c>
      <c r="FJ64" s="89" t="str">
        <f t="shared" si="71"/>
        <v/>
      </c>
      <c r="FK64" s="68"/>
      <c r="FL64" s="68"/>
      <c r="FM64" s="68"/>
      <c r="FN64" s="68"/>
      <c r="FO64" s="68"/>
      <c r="FP64" s="88" t="str">
        <f t="shared" si="102"/>
        <v/>
      </c>
      <c r="FQ64" s="72" t="str">
        <f t="shared" si="103"/>
        <v/>
      </c>
      <c r="FR64" s="72" t="str">
        <f t="shared" si="104"/>
        <v/>
      </c>
      <c r="FS64" s="72" t="str">
        <f t="shared" si="105"/>
        <v/>
      </c>
      <c r="FT64" s="72" t="str">
        <f t="shared" si="106"/>
        <v/>
      </c>
      <c r="FU64" s="72" t="str">
        <f t="shared" si="107"/>
        <v/>
      </c>
      <c r="FV64" s="72" t="str">
        <f t="shared" si="108"/>
        <v/>
      </c>
      <c r="FW64" s="72" t="str">
        <f t="shared" si="109"/>
        <v/>
      </c>
      <c r="FX64" s="72" t="str">
        <f t="shared" si="110"/>
        <v/>
      </c>
      <c r="FY64" s="72" t="str">
        <f t="shared" si="111"/>
        <v/>
      </c>
      <c r="FZ64" s="72" t="str">
        <f t="shared" si="112"/>
        <v/>
      </c>
      <c r="GA64" s="72" t="str">
        <f t="shared" si="113"/>
        <v/>
      </c>
      <c r="GB64" s="72" t="str">
        <f t="shared" si="114"/>
        <v/>
      </c>
      <c r="GC64" s="72" t="str">
        <f t="shared" si="115"/>
        <v/>
      </c>
      <c r="GD64" s="72" t="str">
        <f t="shared" si="116"/>
        <v/>
      </c>
      <c r="GE64" s="72" t="str">
        <f t="shared" si="117"/>
        <v/>
      </c>
      <c r="GF64" s="72" t="str">
        <f t="shared" si="118"/>
        <v/>
      </c>
      <c r="GG64" s="72" t="str">
        <f t="shared" si="119"/>
        <v/>
      </c>
      <c r="GH64" s="72" t="str">
        <f t="shared" si="120"/>
        <v/>
      </c>
      <c r="GI64" s="72" t="str">
        <f t="shared" si="121"/>
        <v/>
      </c>
      <c r="GJ64" s="113"/>
      <c r="GK64" s="113"/>
    </row>
    <row r="65" spans="1:193" ht="20.100000000000001" customHeight="1" x14ac:dyDescent="0.2">
      <c r="A65" s="137">
        <v>50</v>
      </c>
      <c r="B65" s="287"/>
      <c r="C65" s="287"/>
      <c r="D65" s="3"/>
      <c r="E65" s="3"/>
      <c r="F65" s="4"/>
      <c r="G65" s="4"/>
      <c r="H65" s="5"/>
      <c r="I65" s="52" t="str">
        <f t="shared" si="44"/>
        <v/>
      </c>
      <c r="J65" s="4"/>
      <c r="K65" s="4"/>
      <c r="L65" s="4"/>
      <c r="M65" s="4"/>
      <c r="N65" s="5"/>
      <c r="O65" s="53" t="str">
        <f t="shared" si="45"/>
        <v/>
      </c>
      <c r="P65" s="5"/>
      <c r="R65" s="80"/>
      <c r="S65" s="80"/>
      <c r="T65" s="69"/>
      <c r="U65" s="63" t="str">
        <f t="shared" si="46"/>
        <v/>
      </c>
      <c r="V65" s="80"/>
      <c r="W65" s="80"/>
      <c r="X65" s="80"/>
      <c r="Y65" s="80"/>
      <c r="Z65" s="80"/>
      <c r="AA65" s="128"/>
      <c r="AZ65" s="112"/>
      <c r="CA65" s="86" t="str">
        <f t="shared" si="86"/>
        <v/>
      </c>
      <c r="CB65" s="82" t="str">
        <f t="shared" si="87"/>
        <v/>
      </c>
      <c r="CC65" s="82" t="str">
        <f t="shared" si="88"/>
        <v/>
      </c>
      <c r="CD65" s="82" t="str">
        <f t="shared" si="89"/>
        <v/>
      </c>
      <c r="CE65" s="82" t="str">
        <f t="shared" si="90"/>
        <v/>
      </c>
      <c r="CF65" s="86" t="str">
        <f t="shared" si="91"/>
        <v/>
      </c>
      <c r="CG65" s="87"/>
      <c r="CH65" s="86" t="str">
        <f t="shared" si="92"/>
        <v/>
      </c>
      <c r="CI65" s="86" t="str">
        <f t="shared" si="93"/>
        <v/>
      </c>
      <c r="CJ65" s="64"/>
      <c r="CK65" s="64"/>
      <c r="CL65" s="64"/>
      <c r="CM65" s="64"/>
      <c r="CN65" s="72" t="str">
        <f t="shared" si="94"/>
        <v/>
      </c>
      <c r="CO65" s="72" t="str">
        <f t="shared" si="95"/>
        <v/>
      </c>
      <c r="CP65" s="72" t="str">
        <f t="shared" si="96"/>
        <v/>
      </c>
      <c r="CQ65" s="72" t="str">
        <f t="shared" si="97"/>
        <v/>
      </c>
      <c r="CR65" s="72" t="str">
        <f t="shared" si="98"/>
        <v/>
      </c>
      <c r="CS65" s="72" t="str">
        <f t="shared" si="124"/>
        <v/>
      </c>
      <c r="CT65" s="72" t="str">
        <f t="shared" si="124"/>
        <v/>
      </c>
      <c r="CU65" s="72" t="str">
        <f t="shared" si="124"/>
        <v/>
      </c>
      <c r="CV65" s="72" t="str">
        <f t="shared" si="124"/>
        <v/>
      </c>
      <c r="CW65" s="72" t="str">
        <f t="shared" si="124"/>
        <v/>
      </c>
      <c r="CX65" s="72" t="str">
        <f t="shared" si="124"/>
        <v/>
      </c>
      <c r="CY65" s="72" t="str">
        <f t="shared" si="124"/>
        <v/>
      </c>
      <c r="CZ65" s="72" t="str">
        <f t="shared" si="124"/>
        <v/>
      </c>
      <c r="DA65" s="72" t="str">
        <f t="shared" si="124"/>
        <v/>
      </c>
      <c r="DB65" s="72" t="str">
        <f t="shared" si="124"/>
        <v/>
      </c>
      <c r="DC65" s="72" t="str">
        <f t="shared" si="125"/>
        <v/>
      </c>
      <c r="DD65" s="72" t="str">
        <f t="shared" si="125"/>
        <v/>
      </c>
      <c r="DE65" s="72" t="str">
        <f t="shared" si="125"/>
        <v/>
      </c>
      <c r="DF65" s="72" t="str">
        <f t="shared" si="125"/>
        <v/>
      </c>
      <c r="DG65" s="72" t="str">
        <f t="shared" si="125"/>
        <v/>
      </c>
      <c r="DH65" s="72" t="str">
        <f t="shared" si="125"/>
        <v/>
      </c>
      <c r="DI65" s="72" t="str">
        <f t="shared" si="125"/>
        <v/>
      </c>
      <c r="DJ65" s="72" t="str">
        <f t="shared" si="125"/>
        <v/>
      </c>
      <c r="DK65" s="72" t="str">
        <f t="shared" si="125"/>
        <v/>
      </c>
      <c r="DL65" s="64"/>
      <c r="DM65" s="64"/>
      <c r="DN65" s="64"/>
      <c r="DO65" s="72" t="str">
        <f t="shared" si="99"/>
        <v/>
      </c>
      <c r="DP65" s="72" t="str">
        <f t="shared" si="49"/>
        <v/>
      </c>
      <c r="DQ65" s="72" t="str">
        <f t="shared" si="123"/>
        <v/>
      </c>
      <c r="DR65" s="72" t="str">
        <f t="shared" si="123"/>
        <v/>
      </c>
      <c r="DS65" s="72" t="str">
        <f t="shared" si="123"/>
        <v/>
      </c>
      <c r="DT65" s="72" t="str">
        <f t="shared" si="123"/>
        <v/>
      </c>
      <c r="DU65" s="72" t="str">
        <f t="shared" si="123"/>
        <v/>
      </c>
      <c r="DV65" s="72" t="str">
        <f t="shared" si="123"/>
        <v/>
      </c>
      <c r="DW65" s="72" t="str">
        <f t="shared" si="123"/>
        <v/>
      </c>
      <c r="DX65" s="72" t="str">
        <f t="shared" si="123"/>
        <v/>
      </c>
      <c r="DY65" s="72" t="str">
        <f t="shared" si="123"/>
        <v/>
      </c>
      <c r="DZ65" s="72" t="str">
        <f t="shared" si="123"/>
        <v/>
      </c>
      <c r="EA65" s="72" t="str">
        <f t="shared" si="123"/>
        <v/>
      </c>
      <c r="EB65" s="72" t="str">
        <f t="shared" si="123"/>
        <v/>
      </c>
      <c r="EC65" s="72" t="str">
        <f t="shared" si="123"/>
        <v/>
      </c>
      <c r="ED65" s="72" t="str">
        <f t="shared" si="123"/>
        <v/>
      </c>
      <c r="EE65" s="72" t="str">
        <f t="shared" si="123"/>
        <v/>
      </c>
      <c r="EF65" s="72" t="str">
        <f t="shared" si="123"/>
        <v/>
      </c>
      <c r="EG65" s="72" t="str">
        <f t="shared" si="122"/>
        <v/>
      </c>
      <c r="EH65" s="72" t="str">
        <f t="shared" si="122"/>
        <v/>
      </c>
      <c r="EI65" s="72" t="str">
        <f t="shared" si="122"/>
        <v/>
      </c>
      <c r="EJ65" s="68"/>
      <c r="EK65" s="68"/>
      <c r="EL65" s="68"/>
      <c r="EM65" s="68"/>
      <c r="EN65" s="88" t="str">
        <f t="shared" si="100"/>
        <v/>
      </c>
      <c r="EO65" s="88" t="str">
        <f t="shared" si="51"/>
        <v/>
      </c>
      <c r="EP65" s="88">
        <f t="shared" si="101"/>
        <v>0</v>
      </c>
      <c r="EQ65" s="89" t="str">
        <f t="shared" si="52"/>
        <v/>
      </c>
      <c r="ER65" s="89" t="str">
        <f t="shared" si="53"/>
        <v/>
      </c>
      <c r="ES65" s="89" t="str">
        <f t="shared" si="54"/>
        <v/>
      </c>
      <c r="ET65" s="89" t="str">
        <f t="shared" si="55"/>
        <v/>
      </c>
      <c r="EU65" s="89" t="str">
        <f t="shared" si="56"/>
        <v/>
      </c>
      <c r="EV65" s="89" t="str">
        <f t="shared" si="57"/>
        <v/>
      </c>
      <c r="EW65" s="89" t="str">
        <f t="shared" si="58"/>
        <v/>
      </c>
      <c r="EX65" s="89" t="str">
        <f t="shared" si="59"/>
        <v/>
      </c>
      <c r="EY65" s="89" t="str">
        <f t="shared" si="60"/>
        <v/>
      </c>
      <c r="EZ65" s="89" t="str">
        <f t="shared" si="61"/>
        <v/>
      </c>
      <c r="FA65" s="89" t="str">
        <f t="shared" si="62"/>
        <v/>
      </c>
      <c r="FB65" s="89" t="str">
        <f t="shared" si="63"/>
        <v/>
      </c>
      <c r="FC65" s="89" t="str">
        <f t="shared" si="64"/>
        <v/>
      </c>
      <c r="FD65" s="89" t="str">
        <f t="shared" si="65"/>
        <v/>
      </c>
      <c r="FE65" s="89" t="str">
        <f t="shared" si="66"/>
        <v/>
      </c>
      <c r="FF65" s="89" t="str">
        <f t="shared" si="67"/>
        <v/>
      </c>
      <c r="FG65" s="89" t="str">
        <f t="shared" si="68"/>
        <v/>
      </c>
      <c r="FH65" s="89" t="str">
        <f t="shared" si="69"/>
        <v/>
      </c>
      <c r="FI65" s="89" t="str">
        <f t="shared" si="70"/>
        <v/>
      </c>
      <c r="FJ65" s="89" t="str">
        <f t="shared" si="71"/>
        <v/>
      </c>
      <c r="FK65" s="68"/>
      <c r="FL65" s="68"/>
      <c r="FM65" s="68"/>
      <c r="FN65" s="68"/>
      <c r="FO65" s="68"/>
      <c r="FP65" s="88" t="str">
        <f t="shared" si="102"/>
        <v/>
      </c>
      <c r="FQ65" s="72" t="str">
        <f t="shared" si="103"/>
        <v/>
      </c>
      <c r="FR65" s="72" t="str">
        <f t="shared" si="104"/>
        <v/>
      </c>
      <c r="FS65" s="72" t="str">
        <f t="shared" si="105"/>
        <v/>
      </c>
      <c r="FT65" s="72" t="str">
        <f t="shared" si="106"/>
        <v/>
      </c>
      <c r="FU65" s="72" t="str">
        <f t="shared" si="107"/>
        <v/>
      </c>
      <c r="FV65" s="72" t="str">
        <f t="shared" si="108"/>
        <v/>
      </c>
      <c r="FW65" s="72" t="str">
        <f t="shared" si="109"/>
        <v/>
      </c>
      <c r="FX65" s="72" t="str">
        <f t="shared" si="110"/>
        <v/>
      </c>
      <c r="FY65" s="72" t="str">
        <f t="shared" si="111"/>
        <v/>
      </c>
      <c r="FZ65" s="72" t="str">
        <f t="shared" si="112"/>
        <v/>
      </c>
      <c r="GA65" s="72" t="str">
        <f t="shared" si="113"/>
        <v/>
      </c>
      <c r="GB65" s="72" t="str">
        <f t="shared" si="114"/>
        <v/>
      </c>
      <c r="GC65" s="72" t="str">
        <f t="shared" si="115"/>
        <v/>
      </c>
      <c r="GD65" s="72" t="str">
        <f t="shared" si="116"/>
        <v/>
      </c>
      <c r="GE65" s="72" t="str">
        <f t="shared" si="117"/>
        <v/>
      </c>
      <c r="GF65" s="72" t="str">
        <f t="shared" si="118"/>
        <v/>
      </c>
      <c r="GG65" s="72" t="str">
        <f t="shared" si="119"/>
        <v/>
      </c>
      <c r="GH65" s="72" t="str">
        <f t="shared" si="120"/>
        <v/>
      </c>
      <c r="GI65" s="72" t="str">
        <f t="shared" si="121"/>
        <v/>
      </c>
      <c r="GJ65" s="113"/>
      <c r="GK65" s="113"/>
    </row>
    <row r="66" spans="1:193" ht="20.100000000000001" customHeight="1" x14ac:dyDescent="0.2">
      <c r="A66" s="137">
        <v>51</v>
      </c>
      <c r="B66" s="287"/>
      <c r="C66" s="287"/>
      <c r="D66" s="3"/>
      <c r="E66" s="3"/>
      <c r="F66" s="4"/>
      <c r="G66" s="4"/>
      <c r="H66" s="5"/>
      <c r="I66" s="52" t="str">
        <f t="shared" si="44"/>
        <v/>
      </c>
      <c r="J66" s="4"/>
      <c r="K66" s="4"/>
      <c r="L66" s="4"/>
      <c r="M66" s="4"/>
      <c r="N66" s="5"/>
      <c r="O66" s="53" t="str">
        <f t="shared" si="45"/>
        <v/>
      </c>
      <c r="P66" s="5"/>
      <c r="R66" s="80"/>
      <c r="S66" s="80"/>
      <c r="T66" s="69"/>
      <c r="U66" s="63" t="str">
        <f t="shared" si="46"/>
        <v/>
      </c>
      <c r="V66" s="80"/>
      <c r="W66" s="80"/>
      <c r="X66" s="80"/>
      <c r="Y66" s="80"/>
      <c r="Z66" s="80"/>
      <c r="AA66" s="128"/>
      <c r="AZ66" s="112"/>
      <c r="CA66" s="86" t="str">
        <f t="shared" si="86"/>
        <v/>
      </c>
      <c r="CB66" s="82" t="str">
        <f t="shared" si="87"/>
        <v/>
      </c>
      <c r="CC66" s="82" t="str">
        <f t="shared" si="88"/>
        <v/>
      </c>
      <c r="CD66" s="82" t="str">
        <f t="shared" si="89"/>
        <v/>
      </c>
      <c r="CE66" s="82" t="str">
        <f t="shared" si="90"/>
        <v/>
      </c>
      <c r="CF66" s="86" t="str">
        <f t="shared" si="91"/>
        <v/>
      </c>
      <c r="CG66" s="87"/>
      <c r="CH66" s="86" t="str">
        <f t="shared" si="92"/>
        <v/>
      </c>
      <c r="CI66" s="86" t="str">
        <f t="shared" si="93"/>
        <v/>
      </c>
      <c r="CJ66" s="64"/>
      <c r="CK66" s="64"/>
      <c r="CL66" s="64"/>
      <c r="CM66" s="64"/>
      <c r="CN66" s="72" t="str">
        <f t="shared" si="94"/>
        <v/>
      </c>
      <c r="CO66" s="72" t="str">
        <f t="shared" si="95"/>
        <v/>
      </c>
      <c r="CP66" s="72" t="str">
        <f t="shared" si="96"/>
        <v/>
      </c>
      <c r="CQ66" s="72" t="str">
        <f t="shared" si="97"/>
        <v/>
      </c>
      <c r="CR66" s="72" t="str">
        <f t="shared" si="98"/>
        <v/>
      </c>
      <c r="CS66" s="72" t="str">
        <f t="shared" ref="CS66:DB75" si="126">IF($CR66="","",IF($CR66=CS$15,(($D66*$J66)+($D66*$K66)+($E66*$L66)+($E66*$M66))/1000*$F66,""))</f>
        <v/>
      </c>
      <c r="CT66" s="72" t="str">
        <f t="shared" si="126"/>
        <v/>
      </c>
      <c r="CU66" s="72" t="str">
        <f t="shared" si="126"/>
        <v/>
      </c>
      <c r="CV66" s="72" t="str">
        <f t="shared" si="126"/>
        <v/>
      </c>
      <c r="CW66" s="72" t="str">
        <f t="shared" si="126"/>
        <v/>
      </c>
      <c r="CX66" s="72" t="str">
        <f t="shared" si="126"/>
        <v/>
      </c>
      <c r="CY66" s="72" t="str">
        <f t="shared" si="126"/>
        <v/>
      </c>
      <c r="CZ66" s="72" t="str">
        <f t="shared" si="126"/>
        <v/>
      </c>
      <c r="DA66" s="72" t="str">
        <f t="shared" si="126"/>
        <v/>
      </c>
      <c r="DB66" s="72" t="str">
        <f t="shared" si="126"/>
        <v/>
      </c>
      <c r="DC66" s="72" t="str">
        <f t="shared" ref="DC66:DK75" si="127">IF($CR66="","",IF($CR66=DC$15,(($D66*$J66)+($D66*$K66)+($E66*$L66)+($E66*$M66))/1000*$F66,""))</f>
        <v/>
      </c>
      <c r="DD66" s="72" t="str">
        <f t="shared" si="127"/>
        <v/>
      </c>
      <c r="DE66" s="72" t="str">
        <f t="shared" si="127"/>
        <v/>
      </c>
      <c r="DF66" s="72" t="str">
        <f t="shared" si="127"/>
        <v/>
      </c>
      <c r="DG66" s="72" t="str">
        <f t="shared" si="127"/>
        <v/>
      </c>
      <c r="DH66" s="72" t="str">
        <f t="shared" si="127"/>
        <v/>
      </c>
      <c r="DI66" s="72" t="str">
        <f t="shared" si="127"/>
        <v/>
      </c>
      <c r="DJ66" s="72" t="str">
        <f t="shared" si="127"/>
        <v/>
      </c>
      <c r="DK66" s="72" t="str">
        <f t="shared" si="127"/>
        <v/>
      </c>
      <c r="DL66" s="64"/>
      <c r="DM66" s="64"/>
      <c r="DN66" s="64"/>
      <c r="DO66" s="72" t="str">
        <f t="shared" si="99"/>
        <v/>
      </c>
      <c r="DP66" s="72" t="str">
        <f t="shared" si="49"/>
        <v/>
      </c>
      <c r="DQ66" s="72" t="str">
        <f t="shared" si="123"/>
        <v/>
      </c>
      <c r="DR66" s="72" t="str">
        <f t="shared" si="123"/>
        <v/>
      </c>
      <c r="DS66" s="72" t="str">
        <f t="shared" si="123"/>
        <v/>
      </c>
      <c r="DT66" s="72" t="str">
        <f t="shared" si="123"/>
        <v/>
      </c>
      <c r="DU66" s="72" t="str">
        <f t="shared" si="123"/>
        <v/>
      </c>
      <c r="DV66" s="72" t="str">
        <f t="shared" si="123"/>
        <v/>
      </c>
      <c r="DW66" s="72" t="str">
        <f t="shared" si="123"/>
        <v/>
      </c>
      <c r="DX66" s="72" t="str">
        <f t="shared" si="123"/>
        <v/>
      </c>
      <c r="DY66" s="72" t="str">
        <f t="shared" si="123"/>
        <v/>
      </c>
      <c r="DZ66" s="72" t="str">
        <f t="shared" si="123"/>
        <v/>
      </c>
      <c r="EA66" s="72" t="str">
        <f t="shared" si="123"/>
        <v/>
      </c>
      <c r="EB66" s="72" t="str">
        <f t="shared" si="123"/>
        <v/>
      </c>
      <c r="EC66" s="72" t="str">
        <f t="shared" si="123"/>
        <v/>
      </c>
      <c r="ED66" s="72" t="str">
        <f t="shared" si="123"/>
        <v/>
      </c>
      <c r="EE66" s="72" t="str">
        <f t="shared" si="123"/>
        <v/>
      </c>
      <c r="EF66" s="72" t="str">
        <f t="shared" si="123"/>
        <v/>
      </c>
      <c r="EG66" s="72" t="str">
        <f t="shared" si="122"/>
        <v/>
      </c>
      <c r="EH66" s="72" t="str">
        <f t="shared" si="122"/>
        <v/>
      </c>
      <c r="EI66" s="72" t="str">
        <f t="shared" si="122"/>
        <v/>
      </c>
      <c r="EJ66" s="68"/>
      <c r="EK66" s="68"/>
      <c r="EL66" s="68"/>
      <c r="EM66" s="68"/>
      <c r="EN66" s="88" t="str">
        <f t="shared" si="100"/>
        <v/>
      </c>
      <c r="EO66" s="88" t="str">
        <f t="shared" si="51"/>
        <v/>
      </c>
      <c r="EP66" s="88">
        <f t="shared" si="101"/>
        <v>0</v>
      </c>
      <c r="EQ66" s="89" t="str">
        <f t="shared" si="52"/>
        <v/>
      </c>
      <c r="ER66" s="89" t="str">
        <f t="shared" si="53"/>
        <v/>
      </c>
      <c r="ES66" s="89" t="str">
        <f t="shared" si="54"/>
        <v/>
      </c>
      <c r="ET66" s="89" t="str">
        <f t="shared" si="55"/>
        <v/>
      </c>
      <c r="EU66" s="89" t="str">
        <f t="shared" si="56"/>
        <v/>
      </c>
      <c r="EV66" s="89" t="str">
        <f t="shared" si="57"/>
        <v/>
      </c>
      <c r="EW66" s="89" t="str">
        <f t="shared" si="58"/>
        <v/>
      </c>
      <c r="EX66" s="89" t="str">
        <f t="shared" si="59"/>
        <v/>
      </c>
      <c r="EY66" s="89" t="str">
        <f t="shared" si="60"/>
        <v/>
      </c>
      <c r="EZ66" s="89" t="str">
        <f t="shared" si="61"/>
        <v/>
      </c>
      <c r="FA66" s="89" t="str">
        <f t="shared" si="62"/>
        <v/>
      </c>
      <c r="FB66" s="89" t="str">
        <f t="shared" si="63"/>
        <v/>
      </c>
      <c r="FC66" s="89" t="str">
        <f t="shared" si="64"/>
        <v/>
      </c>
      <c r="FD66" s="89" t="str">
        <f t="shared" si="65"/>
        <v/>
      </c>
      <c r="FE66" s="89" t="str">
        <f t="shared" si="66"/>
        <v/>
      </c>
      <c r="FF66" s="89" t="str">
        <f t="shared" si="67"/>
        <v/>
      </c>
      <c r="FG66" s="89" t="str">
        <f t="shared" si="68"/>
        <v/>
      </c>
      <c r="FH66" s="89" t="str">
        <f t="shared" si="69"/>
        <v/>
      </c>
      <c r="FI66" s="89" t="str">
        <f t="shared" si="70"/>
        <v/>
      </c>
      <c r="FJ66" s="89" t="str">
        <f t="shared" si="71"/>
        <v/>
      </c>
      <c r="FK66" s="68"/>
      <c r="FL66" s="68"/>
      <c r="FM66" s="68"/>
      <c r="FN66" s="68"/>
      <c r="FO66" s="68"/>
      <c r="FP66" s="88" t="str">
        <f t="shared" si="102"/>
        <v/>
      </c>
      <c r="FQ66" s="72" t="str">
        <f t="shared" si="103"/>
        <v/>
      </c>
      <c r="FR66" s="72" t="str">
        <f t="shared" si="104"/>
        <v/>
      </c>
      <c r="FS66" s="72" t="str">
        <f t="shared" si="105"/>
        <v/>
      </c>
      <c r="FT66" s="72" t="str">
        <f t="shared" si="106"/>
        <v/>
      </c>
      <c r="FU66" s="72" t="str">
        <f t="shared" si="107"/>
        <v/>
      </c>
      <c r="FV66" s="72" t="str">
        <f t="shared" si="108"/>
        <v/>
      </c>
      <c r="FW66" s="72" t="str">
        <f t="shared" si="109"/>
        <v/>
      </c>
      <c r="FX66" s="72" t="str">
        <f t="shared" si="110"/>
        <v/>
      </c>
      <c r="FY66" s="72" t="str">
        <f t="shared" si="111"/>
        <v/>
      </c>
      <c r="FZ66" s="72" t="str">
        <f t="shared" si="112"/>
        <v/>
      </c>
      <c r="GA66" s="72" t="str">
        <f t="shared" si="113"/>
        <v/>
      </c>
      <c r="GB66" s="72" t="str">
        <f t="shared" si="114"/>
        <v/>
      </c>
      <c r="GC66" s="72" t="str">
        <f t="shared" si="115"/>
        <v/>
      </c>
      <c r="GD66" s="72" t="str">
        <f t="shared" si="116"/>
        <v/>
      </c>
      <c r="GE66" s="72" t="str">
        <f t="shared" si="117"/>
        <v/>
      </c>
      <c r="GF66" s="72" t="str">
        <f t="shared" si="118"/>
        <v/>
      </c>
      <c r="GG66" s="72" t="str">
        <f t="shared" si="119"/>
        <v/>
      </c>
      <c r="GH66" s="72" t="str">
        <f t="shared" si="120"/>
        <v/>
      </c>
      <c r="GI66" s="72" t="str">
        <f t="shared" si="121"/>
        <v/>
      </c>
      <c r="GJ66" s="113"/>
      <c r="GK66" s="113"/>
    </row>
    <row r="67" spans="1:193" ht="20.100000000000001" customHeight="1" x14ac:dyDescent="0.2">
      <c r="A67" s="137">
        <v>52</v>
      </c>
      <c r="B67" s="287"/>
      <c r="C67" s="287"/>
      <c r="D67" s="3"/>
      <c r="E67" s="3"/>
      <c r="F67" s="4"/>
      <c r="G67" s="4"/>
      <c r="H67" s="5"/>
      <c r="I67" s="52" t="str">
        <f t="shared" si="44"/>
        <v/>
      </c>
      <c r="J67" s="4"/>
      <c r="K67" s="4"/>
      <c r="L67" s="4"/>
      <c r="M67" s="4"/>
      <c r="N67" s="5"/>
      <c r="O67" s="53" t="str">
        <f t="shared" si="45"/>
        <v/>
      </c>
      <c r="P67" s="5"/>
      <c r="R67" s="80"/>
      <c r="S67" s="80"/>
      <c r="T67" s="69"/>
      <c r="U67" s="63" t="str">
        <f t="shared" si="46"/>
        <v/>
      </c>
      <c r="V67" s="80"/>
      <c r="W67" s="80"/>
      <c r="X67" s="80"/>
      <c r="Y67" s="80"/>
      <c r="Z67" s="80"/>
      <c r="AA67" s="128"/>
      <c r="AZ67" s="112"/>
      <c r="CA67" s="86" t="str">
        <f t="shared" si="86"/>
        <v/>
      </c>
      <c r="CB67" s="82" t="str">
        <f t="shared" si="87"/>
        <v/>
      </c>
      <c r="CC67" s="82" t="str">
        <f t="shared" si="88"/>
        <v/>
      </c>
      <c r="CD67" s="82" t="str">
        <f t="shared" si="89"/>
        <v/>
      </c>
      <c r="CE67" s="82" t="str">
        <f t="shared" si="90"/>
        <v/>
      </c>
      <c r="CF67" s="86" t="str">
        <f t="shared" si="91"/>
        <v/>
      </c>
      <c r="CG67" s="87"/>
      <c r="CH67" s="86" t="str">
        <f t="shared" si="92"/>
        <v/>
      </c>
      <c r="CI67" s="86" t="str">
        <f t="shared" si="93"/>
        <v/>
      </c>
      <c r="CJ67" s="64"/>
      <c r="CK67" s="64"/>
      <c r="CL67" s="64"/>
      <c r="CM67" s="64"/>
      <c r="CN67" s="72" t="str">
        <f t="shared" si="94"/>
        <v/>
      </c>
      <c r="CO67" s="72" t="str">
        <f t="shared" si="95"/>
        <v/>
      </c>
      <c r="CP67" s="72" t="str">
        <f t="shared" si="96"/>
        <v/>
      </c>
      <c r="CQ67" s="72" t="str">
        <f t="shared" si="97"/>
        <v/>
      </c>
      <c r="CR67" s="72" t="str">
        <f t="shared" si="98"/>
        <v/>
      </c>
      <c r="CS67" s="72" t="str">
        <f t="shared" si="126"/>
        <v/>
      </c>
      <c r="CT67" s="72" t="str">
        <f t="shared" si="126"/>
        <v/>
      </c>
      <c r="CU67" s="72" t="str">
        <f t="shared" si="126"/>
        <v/>
      </c>
      <c r="CV67" s="72" t="str">
        <f t="shared" si="126"/>
        <v/>
      </c>
      <c r="CW67" s="72" t="str">
        <f t="shared" si="126"/>
        <v/>
      </c>
      <c r="CX67" s="72" t="str">
        <f t="shared" si="126"/>
        <v/>
      </c>
      <c r="CY67" s="72" t="str">
        <f t="shared" si="126"/>
        <v/>
      </c>
      <c r="CZ67" s="72" t="str">
        <f t="shared" si="126"/>
        <v/>
      </c>
      <c r="DA67" s="72" t="str">
        <f t="shared" si="126"/>
        <v/>
      </c>
      <c r="DB67" s="72" t="str">
        <f t="shared" si="126"/>
        <v/>
      </c>
      <c r="DC67" s="72" t="str">
        <f t="shared" si="127"/>
        <v/>
      </c>
      <c r="DD67" s="72" t="str">
        <f t="shared" si="127"/>
        <v/>
      </c>
      <c r="DE67" s="72" t="str">
        <f t="shared" si="127"/>
        <v/>
      </c>
      <c r="DF67" s="72" t="str">
        <f t="shared" si="127"/>
        <v/>
      </c>
      <c r="DG67" s="72" t="str">
        <f t="shared" si="127"/>
        <v/>
      </c>
      <c r="DH67" s="72" t="str">
        <f t="shared" si="127"/>
        <v/>
      </c>
      <c r="DI67" s="72" t="str">
        <f t="shared" si="127"/>
        <v/>
      </c>
      <c r="DJ67" s="72" t="str">
        <f t="shared" si="127"/>
        <v/>
      </c>
      <c r="DK67" s="72" t="str">
        <f t="shared" si="127"/>
        <v/>
      </c>
      <c r="DL67" s="64"/>
      <c r="DM67" s="64"/>
      <c r="DN67" s="64"/>
      <c r="DO67" s="72" t="str">
        <f t="shared" si="99"/>
        <v/>
      </c>
      <c r="DP67" s="72" t="str">
        <f t="shared" si="49"/>
        <v/>
      </c>
      <c r="DQ67" s="72" t="str">
        <f t="shared" si="123"/>
        <v/>
      </c>
      <c r="DR67" s="72" t="str">
        <f t="shared" si="123"/>
        <v/>
      </c>
      <c r="DS67" s="72" t="str">
        <f t="shared" si="123"/>
        <v/>
      </c>
      <c r="DT67" s="72" t="str">
        <f t="shared" si="123"/>
        <v/>
      </c>
      <c r="DU67" s="72" t="str">
        <f t="shared" si="123"/>
        <v/>
      </c>
      <c r="DV67" s="72" t="str">
        <f t="shared" si="123"/>
        <v/>
      </c>
      <c r="DW67" s="72" t="str">
        <f t="shared" si="123"/>
        <v/>
      </c>
      <c r="DX67" s="72" t="str">
        <f t="shared" si="123"/>
        <v/>
      </c>
      <c r="DY67" s="72" t="str">
        <f t="shared" si="123"/>
        <v/>
      </c>
      <c r="DZ67" s="72" t="str">
        <f t="shared" si="123"/>
        <v/>
      </c>
      <c r="EA67" s="72" t="str">
        <f t="shared" si="123"/>
        <v/>
      </c>
      <c r="EB67" s="72" t="str">
        <f t="shared" si="123"/>
        <v/>
      </c>
      <c r="EC67" s="72" t="str">
        <f t="shared" si="123"/>
        <v/>
      </c>
      <c r="ED67" s="72" t="str">
        <f t="shared" si="123"/>
        <v/>
      </c>
      <c r="EE67" s="72" t="str">
        <f t="shared" si="123"/>
        <v/>
      </c>
      <c r="EF67" s="72" t="str">
        <f t="shared" ref="EF67:EI82" si="128">IF($DP67=EF$15,$DO67,"")</f>
        <v/>
      </c>
      <c r="EG67" s="72" t="str">
        <f t="shared" si="128"/>
        <v/>
      </c>
      <c r="EH67" s="72" t="str">
        <f t="shared" si="128"/>
        <v/>
      </c>
      <c r="EI67" s="72" t="str">
        <f t="shared" si="128"/>
        <v/>
      </c>
      <c r="EJ67" s="68"/>
      <c r="EK67" s="68"/>
      <c r="EL67" s="68"/>
      <c r="EM67" s="68"/>
      <c r="EN67" s="88" t="str">
        <f t="shared" si="100"/>
        <v/>
      </c>
      <c r="EO67" s="88" t="str">
        <f t="shared" si="51"/>
        <v/>
      </c>
      <c r="EP67" s="88">
        <f t="shared" si="101"/>
        <v>0</v>
      </c>
      <c r="EQ67" s="89" t="str">
        <f t="shared" si="52"/>
        <v/>
      </c>
      <c r="ER67" s="89" t="str">
        <f t="shared" si="53"/>
        <v/>
      </c>
      <c r="ES67" s="89" t="str">
        <f t="shared" si="54"/>
        <v/>
      </c>
      <c r="ET67" s="89" t="str">
        <f t="shared" si="55"/>
        <v/>
      </c>
      <c r="EU67" s="89" t="str">
        <f t="shared" si="56"/>
        <v/>
      </c>
      <c r="EV67" s="89" t="str">
        <f t="shared" si="57"/>
        <v/>
      </c>
      <c r="EW67" s="89" t="str">
        <f t="shared" si="58"/>
        <v/>
      </c>
      <c r="EX67" s="89" t="str">
        <f t="shared" si="59"/>
        <v/>
      </c>
      <c r="EY67" s="89" t="str">
        <f t="shared" si="60"/>
        <v/>
      </c>
      <c r="EZ67" s="89" t="str">
        <f t="shared" si="61"/>
        <v/>
      </c>
      <c r="FA67" s="89" t="str">
        <f t="shared" si="62"/>
        <v/>
      </c>
      <c r="FB67" s="89" t="str">
        <f t="shared" si="63"/>
        <v/>
      </c>
      <c r="FC67" s="89" t="str">
        <f t="shared" si="64"/>
        <v/>
      </c>
      <c r="FD67" s="89" t="str">
        <f t="shared" si="65"/>
        <v/>
      </c>
      <c r="FE67" s="89" t="str">
        <f t="shared" si="66"/>
        <v/>
      </c>
      <c r="FF67" s="89" t="str">
        <f t="shared" si="67"/>
        <v/>
      </c>
      <c r="FG67" s="89" t="str">
        <f t="shared" si="68"/>
        <v/>
      </c>
      <c r="FH67" s="89" t="str">
        <f t="shared" si="69"/>
        <v/>
      </c>
      <c r="FI67" s="89" t="str">
        <f t="shared" si="70"/>
        <v/>
      </c>
      <c r="FJ67" s="89" t="str">
        <f t="shared" si="71"/>
        <v/>
      </c>
      <c r="FK67" s="68"/>
      <c r="FL67" s="68"/>
      <c r="FM67" s="68"/>
      <c r="FN67" s="68"/>
      <c r="FO67" s="68"/>
      <c r="FP67" s="88" t="str">
        <f t="shared" si="102"/>
        <v/>
      </c>
      <c r="FQ67" s="72" t="str">
        <f t="shared" si="103"/>
        <v/>
      </c>
      <c r="FR67" s="72" t="str">
        <f t="shared" si="104"/>
        <v/>
      </c>
      <c r="FS67" s="72" t="str">
        <f t="shared" si="105"/>
        <v/>
      </c>
      <c r="FT67" s="72" t="str">
        <f t="shared" si="106"/>
        <v/>
      </c>
      <c r="FU67" s="72" t="str">
        <f t="shared" si="107"/>
        <v/>
      </c>
      <c r="FV67" s="72" t="str">
        <f t="shared" si="108"/>
        <v/>
      </c>
      <c r="FW67" s="72" t="str">
        <f t="shared" si="109"/>
        <v/>
      </c>
      <c r="FX67" s="72" t="str">
        <f t="shared" si="110"/>
        <v/>
      </c>
      <c r="FY67" s="72" t="str">
        <f t="shared" si="111"/>
        <v/>
      </c>
      <c r="FZ67" s="72" t="str">
        <f t="shared" si="112"/>
        <v/>
      </c>
      <c r="GA67" s="72" t="str">
        <f t="shared" si="113"/>
        <v/>
      </c>
      <c r="GB67" s="72" t="str">
        <f t="shared" si="114"/>
        <v/>
      </c>
      <c r="GC67" s="72" t="str">
        <f t="shared" si="115"/>
        <v/>
      </c>
      <c r="GD67" s="72" t="str">
        <f t="shared" si="116"/>
        <v/>
      </c>
      <c r="GE67" s="72" t="str">
        <f t="shared" si="117"/>
        <v/>
      </c>
      <c r="GF67" s="72" t="str">
        <f t="shared" si="118"/>
        <v/>
      </c>
      <c r="GG67" s="72" t="str">
        <f t="shared" si="119"/>
        <v/>
      </c>
      <c r="GH67" s="72" t="str">
        <f t="shared" si="120"/>
        <v/>
      </c>
      <c r="GI67" s="72" t="str">
        <f t="shared" si="121"/>
        <v/>
      </c>
      <c r="GJ67" s="113"/>
      <c r="GK67" s="113"/>
    </row>
    <row r="68" spans="1:193" ht="20.100000000000001" customHeight="1" x14ac:dyDescent="0.2">
      <c r="A68" s="137">
        <v>53</v>
      </c>
      <c r="B68" s="287"/>
      <c r="C68" s="287"/>
      <c r="D68" s="3"/>
      <c r="E68" s="3"/>
      <c r="F68" s="4"/>
      <c r="G68" s="4"/>
      <c r="H68" s="5"/>
      <c r="I68" s="52" t="str">
        <f t="shared" si="44"/>
        <v/>
      </c>
      <c r="J68" s="4"/>
      <c r="K68" s="4"/>
      <c r="L68" s="4"/>
      <c r="M68" s="4"/>
      <c r="N68" s="5"/>
      <c r="O68" s="53" t="str">
        <f t="shared" si="45"/>
        <v/>
      </c>
      <c r="P68" s="5"/>
      <c r="R68" s="80"/>
      <c r="S68" s="80"/>
      <c r="T68" s="69"/>
      <c r="U68" s="63" t="str">
        <f t="shared" si="46"/>
        <v/>
      </c>
      <c r="V68" s="80"/>
      <c r="W68" s="80"/>
      <c r="X68" s="80"/>
      <c r="Y68" s="80"/>
      <c r="Z68" s="80"/>
      <c r="AA68" s="128"/>
      <c r="AZ68" s="112"/>
      <c r="BJ68" s="275" t="s">
        <v>234</v>
      </c>
      <c r="BK68" s="275"/>
      <c r="BL68" s="275"/>
      <c r="BM68" s="275"/>
      <c r="BN68" s="275"/>
      <c r="BO68" s="275" t="s">
        <v>232</v>
      </c>
      <c r="BP68" s="275"/>
      <c r="BQ68" s="275"/>
      <c r="BR68" s="275"/>
      <c r="BS68" s="275"/>
      <c r="CA68" s="86" t="str">
        <f t="shared" si="86"/>
        <v/>
      </c>
      <c r="CB68" s="82" t="str">
        <f t="shared" si="87"/>
        <v/>
      </c>
      <c r="CC68" s="82" t="str">
        <f t="shared" si="88"/>
        <v/>
      </c>
      <c r="CD68" s="82" t="str">
        <f t="shared" si="89"/>
        <v/>
      </c>
      <c r="CE68" s="82" t="str">
        <f t="shared" si="90"/>
        <v/>
      </c>
      <c r="CF68" s="86" t="str">
        <f t="shared" si="91"/>
        <v/>
      </c>
      <c r="CG68" s="87"/>
      <c r="CH68" s="86" t="str">
        <f t="shared" si="92"/>
        <v/>
      </c>
      <c r="CI68" s="86" t="str">
        <f t="shared" si="93"/>
        <v/>
      </c>
      <c r="CJ68" s="64"/>
      <c r="CK68" s="64"/>
      <c r="CL68" s="64"/>
      <c r="CM68" s="64"/>
      <c r="CN68" s="72" t="str">
        <f t="shared" si="94"/>
        <v/>
      </c>
      <c r="CO68" s="72" t="str">
        <f t="shared" si="95"/>
        <v/>
      </c>
      <c r="CP68" s="72" t="str">
        <f t="shared" si="96"/>
        <v/>
      </c>
      <c r="CQ68" s="72" t="str">
        <f t="shared" si="97"/>
        <v/>
      </c>
      <c r="CR68" s="72" t="str">
        <f t="shared" si="98"/>
        <v/>
      </c>
      <c r="CS68" s="72" t="str">
        <f t="shared" si="126"/>
        <v/>
      </c>
      <c r="CT68" s="72" t="str">
        <f t="shared" si="126"/>
        <v/>
      </c>
      <c r="CU68" s="72" t="str">
        <f t="shared" si="126"/>
        <v/>
      </c>
      <c r="CV68" s="72" t="str">
        <f t="shared" si="126"/>
        <v/>
      </c>
      <c r="CW68" s="72" t="str">
        <f t="shared" si="126"/>
        <v/>
      </c>
      <c r="CX68" s="72" t="str">
        <f t="shared" si="126"/>
        <v/>
      </c>
      <c r="CY68" s="72" t="str">
        <f t="shared" si="126"/>
        <v/>
      </c>
      <c r="CZ68" s="72" t="str">
        <f t="shared" si="126"/>
        <v/>
      </c>
      <c r="DA68" s="72" t="str">
        <f t="shared" si="126"/>
        <v/>
      </c>
      <c r="DB68" s="72" t="str">
        <f t="shared" si="126"/>
        <v/>
      </c>
      <c r="DC68" s="72" t="str">
        <f t="shared" si="127"/>
        <v/>
      </c>
      <c r="DD68" s="72" t="str">
        <f t="shared" si="127"/>
        <v/>
      </c>
      <c r="DE68" s="72" t="str">
        <f t="shared" si="127"/>
        <v/>
      </c>
      <c r="DF68" s="72" t="str">
        <f t="shared" si="127"/>
        <v/>
      </c>
      <c r="DG68" s="72" t="str">
        <f t="shared" si="127"/>
        <v/>
      </c>
      <c r="DH68" s="72" t="str">
        <f t="shared" si="127"/>
        <v/>
      </c>
      <c r="DI68" s="72" t="str">
        <f t="shared" si="127"/>
        <v/>
      </c>
      <c r="DJ68" s="72" t="str">
        <f t="shared" si="127"/>
        <v/>
      </c>
      <c r="DK68" s="72" t="str">
        <f t="shared" si="127"/>
        <v/>
      </c>
      <c r="DL68" s="64"/>
      <c r="DM68" s="64"/>
      <c r="DN68" s="64"/>
      <c r="DO68" s="72" t="str">
        <f t="shared" si="99"/>
        <v/>
      </c>
      <c r="DP68" s="72" t="str">
        <f t="shared" si="49"/>
        <v/>
      </c>
      <c r="DQ68" s="72" t="str">
        <f t="shared" ref="DQ68:EF83" si="129">IF($DP68=DQ$15,$DO68,"")</f>
        <v/>
      </c>
      <c r="DR68" s="72" t="str">
        <f t="shared" si="129"/>
        <v/>
      </c>
      <c r="DS68" s="72" t="str">
        <f t="shared" si="129"/>
        <v/>
      </c>
      <c r="DT68" s="72" t="str">
        <f t="shared" si="129"/>
        <v/>
      </c>
      <c r="DU68" s="72" t="str">
        <f t="shared" si="129"/>
        <v/>
      </c>
      <c r="DV68" s="72" t="str">
        <f t="shared" si="129"/>
        <v/>
      </c>
      <c r="DW68" s="72" t="str">
        <f t="shared" si="129"/>
        <v/>
      </c>
      <c r="DX68" s="72" t="str">
        <f t="shared" si="129"/>
        <v/>
      </c>
      <c r="DY68" s="72" t="str">
        <f t="shared" si="129"/>
        <v/>
      </c>
      <c r="DZ68" s="72" t="str">
        <f t="shared" si="129"/>
        <v/>
      </c>
      <c r="EA68" s="72" t="str">
        <f t="shared" si="129"/>
        <v/>
      </c>
      <c r="EB68" s="72" t="str">
        <f t="shared" si="129"/>
        <v/>
      </c>
      <c r="EC68" s="72" t="str">
        <f t="shared" si="129"/>
        <v/>
      </c>
      <c r="ED68" s="72" t="str">
        <f t="shared" si="129"/>
        <v/>
      </c>
      <c r="EE68" s="72" t="str">
        <f t="shared" si="129"/>
        <v/>
      </c>
      <c r="EF68" s="72" t="str">
        <f t="shared" si="129"/>
        <v/>
      </c>
      <c r="EG68" s="72" t="str">
        <f t="shared" si="128"/>
        <v/>
      </c>
      <c r="EH68" s="72" t="str">
        <f t="shared" si="128"/>
        <v/>
      </c>
      <c r="EI68" s="72" t="str">
        <f t="shared" si="128"/>
        <v/>
      </c>
      <c r="EJ68" s="68"/>
      <c r="EK68" s="68"/>
      <c r="EL68" s="68"/>
      <c r="EM68" s="68"/>
      <c r="EN68" s="88" t="str">
        <f t="shared" si="100"/>
        <v/>
      </c>
      <c r="EO68" s="88" t="str">
        <f t="shared" si="51"/>
        <v/>
      </c>
      <c r="EP68" s="88">
        <f t="shared" si="101"/>
        <v>0</v>
      </c>
      <c r="EQ68" s="89" t="str">
        <f t="shared" si="52"/>
        <v/>
      </c>
      <c r="ER68" s="89" t="str">
        <f t="shared" si="53"/>
        <v/>
      </c>
      <c r="ES68" s="89" t="str">
        <f t="shared" si="54"/>
        <v/>
      </c>
      <c r="ET68" s="89" t="str">
        <f t="shared" si="55"/>
        <v/>
      </c>
      <c r="EU68" s="89" t="str">
        <f t="shared" si="56"/>
        <v/>
      </c>
      <c r="EV68" s="89" t="str">
        <f t="shared" si="57"/>
        <v/>
      </c>
      <c r="EW68" s="89" t="str">
        <f t="shared" si="58"/>
        <v/>
      </c>
      <c r="EX68" s="89" t="str">
        <f t="shared" si="59"/>
        <v/>
      </c>
      <c r="EY68" s="89" t="str">
        <f t="shared" si="60"/>
        <v/>
      </c>
      <c r="EZ68" s="89" t="str">
        <f t="shared" si="61"/>
        <v/>
      </c>
      <c r="FA68" s="89" t="str">
        <f t="shared" si="62"/>
        <v/>
      </c>
      <c r="FB68" s="89" t="str">
        <f t="shared" si="63"/>
        <v/>
      </c>
      <c r="FC68" s="89" t="str">
        <f t="shared" si="64"/>
        <v/>
      </c>
      <c r="FD68" s="89" t="str">
        <f t="shared" si="65"/>
        <v/>
      </c>
      <c r="FE68" s="89" t="str">
        <f t="shared" si="66"/>
        <v/>
      </c>
      <c r="FF68" s="89" t="str">
        <f t="shared" si="67"/>
        <v/>
      </c>
      <c r="FG68" s="89" t="str">
        <f t="shared" si="68"/>
        <v/>
      </c>
      <c r="FH68" s="89" t="str">
        <f t="shared" si="69"/>
        <v/>
      </c>
      <c r="FI68" s="89" t="str">
        <f t="shared" si="70"/>
        <v/>
      </c>
      <c r="FJ68" s="89" t="str">
        <f t="shared" si="71"/>
        <v/>
      </c>
      <c r="FK68" s="68"/>
      <c r="FL68" s="68"/>
      <c r="FM68" s="68"/>
      <c r="FN68" s="68"/>
      <c r="FO68" s="68"/>
      <c r="FP68" s="88" t="str">
        <f t="shared" si="102"/>
        <v/>
      </c>
      <c r="FQ68" s="72" t="str">
        <f t="shared" si="103"/>
        <v/>
      </c>
      <c r="FR68" s="72" t="str">
        <f t="shared" si="104"/>
        <v/>
      </c>
      <c r="FS68" s="72" t="str">
        <f t="shared" si="105"/>
        <v/>
      </c>
      <c r="FT68" s="72" t="str">
        <f t="shared" si="106"/>
        <v/>
      </c>
      <c r="FU68" s="72" t="str">
        <f t="shared" si="107"/>
        <v/>
      </c>
      <c r="FV68" s="72" t="str">
        <f t="shared" si="108"/>
        <v/>
      </c>
      <c r="FW68" s="72" t="str">
        <f t="shared" si="109"/>
        <v/>
      </c>
      <c r="FX68" s="72" t="str">
        <f t="shared" si="110"/>
        <v/>
      </c>
      <c r="FY68" s="72" t="str">
        <f t="shared" si="111"/>
        <v/>
      </c>
      <c r="FZ68" s="72" t="str">
        <f t="shared" si="112"/>
        <v/>
      </c>
      <c r="GA68" s="72" t="str">
        <f t="shared" si="113"/>
        <v/>
      </c>
      <c r="GB68" s="72" t="str">
        <f t="shared" si="114"/>
        <v/>
      </c>
      <c r="GC68" s="72" t="str">
        <f t="shared" si="115"/>
        <v/>
      </c>
      <c r="GD68" s="72" t="str">
        <f t="shared" si="116"/>
        <v/>
      </c>
      <c r="GE68" s="72" t="str">
        <f t="shared" si="117"/>
        <v/>
      </c>
      <c r="GF68" s="72" t="str">
        <f t="shared" si="118"/>
        <v/>
      </c>
      <c r="GG68" s="72" t="str">
        <f t="shared" si="119"/>
        <v/>
      </c>
      <c r="GH68" s="72" t="str">
        <f t="shared" si="120"/>
        <v/>
      </c>
      <c r="GI68" s="72" t="str">
        <f t="shared" si="121"/>
        <v/>
      </c>
      <c r="GJ68" s="113"/>
      <c r="GK68" s="113"/>
    </row>
    <row r="69" spans="1:193" ht="20.100000000000001" customHeight="1" x14ac:dyDescent="0.2">
      <c r="A69" s="137">
        <v>54</v>
      </c>
      <c r="B69" s="287"/>
      <c r="C69" s="287"/>
      <c r="D69" s="3"/>
      <c r="E69" s="3"/>
      <c r="F69" s="4"/>
      <c r="G69" s="4"/>
      <c r="H69" s="5"/>
      <c r="I69" s="52" t="str">
        <f t="shared" si="44"/>
        <v/>
      </c>
      <c r="J69" s="4"/>
      <c r="K69" s="4"/>
      <c r="L69" s="4"/>
      <c r="M69" s="4"/>
      <c r="N69" s="5"/>
      <c r="O69" s="53" t="str">
        <f t="shared" si="45"/>
        <v/>
      </c>
      <c r="P69" s="5"/>
      <c r="R69" s="80"/>
      <c r="S69" s="80"/>
      <c r="T69" s="69"/>
      <c r="U69" s="63" t="str">
        <f t="shared" si="46"/>
        <v/>
      </c>
      <c r="V69" s="80"/>
      <c r="W69" s="80"/>
      <c r="X69" s="80"/>
      <c r="Y69" s="80"/>
      <c r="Z69" s="80"/>
      <c r="AA69" s="128"/>
      <c r="AZ69" s="112"/>
      <c r="BE69" s="106" t="s">
        <v>104</v>
      </c>
      <c r="BF69" s="260" t="s">
        <v>233</v>
      </c>
      <c r="BG69" s="261"/>
      <c r="BH69" s="106" t="s">
        <v>109</v>
      </c>
      <c r="BI69" s="106" t="s">
        <v>37</v>
      </c>
      <c r="BJ69" s="73" t="s">
        <v>224</v>
      </c>
      <c r="BK69" s="74" t="s">
        <v>228</v>
      </c>
      <c r="BL69" s="75" t="s">
        <v>229</v>
      </c>
      <c r="BM69" s="76" t="s">
        <v>230</v>
      </c>
      <c r="BN69" s="77" t="s">
        <v>231</v>
      </c>
      <c r="BO69" s="73" t="s">
        <v>224</v>
      </c>
      <c r="BP69" s="74" t="s">
        <v>228</v>
      </c>
      <c r="BQ69" s="75" t="s">
        <v>229</v>
      </c>
      <c r="BR69" s="76" t="s">
        <v>230</v>
      </c>
      <c r="BS69" s="77" t="s">
        <v>231</v>
      </c>
      <c r="BT69" s="106" t="s">
        <v>225</v>
      </c>
      <c r="BU69" s="106" t="s">
        <v>226</v>
      </c>
      <c r="CA69" s="86" t="str">
        <f t="shared" si="86"/>
        <v/>
      </c>
      <c r="CB69" s="82" t="str">
        <f t="shared" si="87"/>
        <v/>
      </c>
      <c r="CC69" s="82" t="str">
        <f t="shared" si="88"/>
        <v/>
      </c>
      <c r="CD69" s="82" t="str">
        <f t="shared" si="89"/>
        <v/>
      </c>
      <c r="CE69" s="82" t="str">
        <f t="shared" si="90"/>
        <v/>
      </c>
      <c r="CF69" s="86" t="str">
        <f t="shared" si="91"/>
        <v/>
      </c>
      <c r="CG69" s="87"/>
      <c r="CH69" s="86" t="str">
        <f t="shared" si="92"/>
        <v/>
      </c>
      <c r="CI69" s="86" t="str">
        <f t="shared" si="93"/>
        <v/>
      </c>
      <c r="CJ69" s="64"/>
      <c r="CK69" s="64"/>
      <c r="CL69" s="64"/>
      <c r="CM69" s="64"/>
      <c r="CN69" s="72" t="str">
        <f t="shared" si="94"/>
        <v/>
      </c>
      <c r="CO69" s="72" t="str">
        <f t="shared" si="95"/>
        <v/>
      </c>
      <c r="CP69" s="72" t="str">
        <f t="shared" si="96"/>
        <v/>
      </c>
      <c r="CQ69" s="72" t="str">
        <f t="shared" si="97"/>
        <v/>
      </c>
      <c r="CR69" s="72" t="str">
        <f t="shared" si="98"/>
        <v/>
      </c>
      <c r="CS69" s="72" t="str">
        <f t="shared" si="126"/>
        <v/>
      </c>
      <c r="CT69" s="72" t="str">
        <f t="shared" si="126"/>
        <v/>
      </c>
      <c r="CU69" s="72" t="str">
        <f t="shared" si="126"/>
        <v/>
      </c>
      <c r="CV69" s="72" t="str">
        <f t="shared" si="126"/>
        <v/>
      </c>
      <c r="CW69" s="72" t="str">
        <f t="shared" si="126"/>
        <v/>
      </c>
      <c r="CX69" s="72" t="str">
        <f t="shared" si="126"/>
        <v/>
      </c>
      <c r="CY69" s="72" t="str">
        <f t="shared" si="126"/>
        <v/>
      </c>
      <c r="CZ69" s="72" t="str">
        <f t="shared" si="126"/>
        <v/>
      </c>
      <c r="DA69" s="72" t="str">
        <f t="shared" si="126"/>
        <v/>
      </c>
      <c r="DB69" s="72" t="str">
        <f t="shared" si="126"/>
        <v/>
      </c>
      <c r="DC69" s="72" t="str">
        <f t="shared" si="127"/>
        <v/>
      </c>
      <c r="DD69" s="72" t="str">
        <f t="shared" si="127"/>
        <v/>
      </c>
      <c r="DE69" s="72" t="str">
        <f t="shared" si="127"/>
        <v/>
      </c>
      <c r="DF69" s="72" t="str">
        <f t="shared" si="127"/>
        <v/>
      </c>
      <c r="DG69" s="72" t="str">
        <f t="shared" si="127"/>
        <v/>
      </c>
      <c r="DH69" s="72" t="str">
        <f t="shared" si="127"/>
        <v/>
      </c>
      <c r="DI69" s="72" t="str">
        <f t="shared" si="127"/>
        <v/>
      </c>
      <c r="DJ69" s="72" t="str">
        <f t="shared" si="127"/>
        <v/>
      </c>
      <c r="DK69" s="72" t="str">
        <f t="shared" si="127"/>
        <v/>
      </c>
      <c r="DL69" s="64"/>
      <c r="DM69" s="64"/>
      <c r="DN69" s="64"/>
      <c r="DO69" s="72" t="str">
        <f t="shared" si="99"/>
        <v/>
      </c>
      <c r="DP69" s="72" t="str">
        <f t="shared" si="49"/>
        <v/>
      </c>
      <c r="DQ69" s="72" t="str">
        <f t="shared" si="129"/>
        <v/>
      </c>
      <c r="DR69" s="72" t="str">
        <f t="shared" si="129"/>
        <v/>
      </c>
      <c r="DS69" s="72" t="str">
        <f t="shared" si="129"/>
        <v/>
      </c>
      <c r="DT69" s="72" t="str">
        <f t="shared" si="129"/>
        <v/>
      </c>
      <c r="DU69" s="72" t="str">
        <f t="shared" si="129"/>
        <v/>
      </c>
      <c r="DV69" s="72" t="str">
        <f t="shared" si="129"/>
        <v/>
      </c>
      <c r="DW69" s="72" t="str">
        <f t="shared" si="129"/>
        <v/>
      </c>
      <c r="DX69" s="72" t="str">
        <f t="shared" si="129"/>
        <v/>
      </c>
      <c r="DY69" s="72" t="str">
        <f t="shared" si="129"/>
        <v/>
      </c>
      <c r="DZ69" s="72" t="str">
        <f t="shared" si="129"/>
        <v/>
      </c>
      <c r="EA69" s="72" t="str">
        <f t="shared" si="129"/>
        <v/>
      </c>
      <c r="EB69" s="72" t="str">
        <f t="shared" si="129"/>
        <v/>
      </c>
      <c r="EC69" s="72" t="str">
        <f t="shared" si="129"/>
        <v/>
      </c>
      <c r="ED69" s="72" t="str">
        <f t="shared" si="129"/>
        <v/>
      </c>
      <c r="EE69" s="72" t="str">
        <f t="shared" si="129"/>
        <v/>
      </c>
      <c r="EF69" s="72" t="str">
        <f t="shared" si="129"/>
        <v/>
      </c>
      <c r="EG69" s="72" t="str">
        <f t="shared" si="128"/>
        <v/>
      </c>
      <c r="EH69" s="72" t="str">
        <f t="shared" si="128"/>
        <v/>
      </c>
      <c r="EI69" s="72" t="str">
        <f t="shared" si="128"/>
        <v/>
      </c>
      <c r="EJ69" s="68"/>
      <c r="EK69" s="68"/>
      <c r="EL69" s="68"/>
      <c r="EM69" s="68"/>
      <c r="EN69" s="88" t="str">
        <f t="shared" si="100"/>
        <v/>
      </c>
      <c r="EO69" s="88" t="str">
        <f t="shared" si="51"/>
        <v/>
      </c>
      <c r="EP69" s="88">
        <f t="shared" si="101"/>
        <v>0</v>
      </c>
      <c r="EQ69" s="89" t="str">
        <f t="shared" si="52"/>
        <v/>
      </c>
      <c r="ER69" s="89" t="str">
        <f t="shared" si="53"/>
        <v/>
      </c>
      <c r="ES69" s="89" t="str">
        <f t="shared" si="54"/>
        <v/>
      </c>
      <c r="ET69" s="89" t="str">
        <f t="shared" si="55"/>
        <v/>
      </c>
      <c r="EU69" s="89" t="str">
        <f t="shared" si="56"/>
        <v/>
      </c>
      <c r="EV69" s="89" t="str">
        <f t="shared" si="57"/>
        <v/>
      </c>
      <c r="EW69" s="89" t="str">
        <f t="shared" si="58"/>
        <v/>
      </c>
      <c r="EX69" s="89" t="str">
        <f t="shared" si="59"/>
        <v/>
      </c>
      <c r="EY69" s="89" t="str">
        <f t="shared" si="60"/>
        <v/>
      </c>
      <c r="EZ69" s="89" t="str">
        <f t="shared" si="61"/>
        <v/>
      </c>
      <c r="FA69" s="89" t="str">
        <f t="shared" si="62"/>
        <v/>
      </c>
      <c r="FB69" s="89" t="str">
        <f t="shared" si="63"/>
        <v/>
      </c>
      <c r="FC69" s="89" t="str">
        <f t="shared" si="64"/>
        <v/>
      </c>
      <c r="FD69" s="89" t="str">
        <f t="shared" si="65"/>
        <v/>
      </c>
      <c r="FE69" s="89" t="str">
        <f t="shared" si="66"/>
        <v/>
      </c>
      <c r="FF69" s="89" t="str">
        <f t="shared" si="67"/>
        <v/>
      </c>
      <c r="FG69" s="89" t="str">
        <f t="shared" si="68"/>
        <v/>
      </c>
      <c r="FH69" s="89" t="str">
        <f t="shared" si="69"/>
        <v/>
      </c>
      <c r="FI69" s="89" t="str">
        <f t="shared" si="70"/>
        <v/>
      </c>
      <c r="FJ69" s="89" t="str">
        <f t="shared" si="71"/>
        <v/>
      </c>
      <c r="FK69" s="68"/>
      <c r="FL69" s="68"/>
      <c r="FM69" s="68"/>
      <c r="FN69" s="68"/>
      <c r="FO69" s="68"/>
      <c r="FP69" s="88" t="str">
        <f t="shared" si="102"/>
        <v/>
      </c>
      <c r="FQ69" s="72" t="str">
        <f t="shared" si="103"/>
        <v/>
      </c>
      <c r="FR69" s="72" t="str">
        <f t="shared" si="104"/>
        <v/>
      </c>
      <c r="FS69" s="72" t="str">
        <f t="shared" si="105"/>
        <v/>
      </c>
      <c r="FT69" s="72" t="str">
        <f t="shared" si="106"/>
        <v/>
      </c>
      <c r="FU69" s="72" t="str">
        <f t="shared" si="107"/>
        <v/>
      </c>
      <c r="FV69" s="72" t="str">
        <f t="shared" si="108"/>
        <v/>
      </c>
      <c r="FW69" s="72" t="str">
        <f t="shared" si="109"/>
        <v/>
      </c>
      <c r="FX69" s="72" t="str">
        <f t="shared" si="110"/>
        <v/>
      </c>
      <c r="FY69" s="72" t="str">
        <f t="shared" si="111"/>
        <v/>
      </c>
      <c r="FZ69" s="72" t="str">
        <f t="shared" si="112"/>
        <v/>
      </c>
      <c r="GA69" s="72" t="str">
        <f t="shared" si="113"/>
        <v/>
      </c>
      <c r="GB69" s="72" t="str">
        <f t="shared" si="114"/>
        <v/>
      </c>
      <c r="GC69" s="72" t="str">
        <f t="shared" si="115"/>
        <v/>
      </c>
      <c r="GD69" s="72" t="str">
        <f t="shared" si="116"/>
        <v/>
      </c>
      <c r="GE69" s="72" t="str">
        <f t="shared" si="117"/>
        <v/>
      </c>
      <c r="GF69" s="72" t="str">
        <f t="shared" si="118"/>
        <v/>
      </c>
      <c r="GG69" s="72" t="str">
        <f t="shared" si="119"/>
        <v/>
      </c>
      <c r="GH69" s="72" t="str">
        <f t="shared" si="120"/>
        <v/>
      </c>
      <c r="GI69" s="72" t="str">
        <f t="shared" si="121"/>
        <v/>
      </c>
      <c r="GJ69" s="113"/>
      <c r="GK69" s="113"/>
    </row>
    <row r="70" spans="1:193" ht="20.100000000000001" customHeight="1" x14ac:dyDescent="0.2">
      <c r="A70" s="137">
        <v>55</v>
      </c>
      <c r="B70" s="287"/>
      <c r="C70" s="287"/>
      <c r="D70" s="3"/>
      <c r="E70" s="3"/>
      <c r="F70" s="4"/>
      <c r="G70" s="4"/>
      <c r="H70" s="5"/>
      <c r="I70" s="52" t="str">
        <f t="shared" si="44"/>
        <v/>
      </c>
      <c r="J70" s="4"/>
      <c r="K70" s="4"/>
      <c r="L70" s="4"/>
      <c r="M70" s="4"/>
      <c r="N70" s="5"/>
      <c r="O70" s="53" t="str">
        <f t="shared" si="45"/>
        <v/>
      </c>
      <c r="P70" s="5"/>
      <c r="R70" s="80"/>
      <c r="S70" s="80"/>
      <c r="T70" s="69"/>
      <c r="U70" s="63" t="str">
        <f t="shared" si="46"/>
        <v/>
      </c>
      <c r="V70" s="80"/>
      <c r="W70" s="80"/>
      <c r="X70" s="80"/>
      <c r="Y70" s="80"/>
      <c r="Z70" s="80"/>
      <c r="AA70" s="128"/>
      <c r="AZ70" s="112"/>
      <c r="BE70" s="72" t="s">
        <v>169</v>
      </c>
      <c r="BF70" s="262" t="s">
        <v>68</v>
      </c>
      <c r="BG70" s="263"/>
      <c r="BH70" s="82">
        <f>W12</f>
        <v>0</v>
      </c>
      <c r="BI70" s="72" t="s">
        <v>273</v>
      </c>
      <c r="BJ70" s="69">
        <v>0.02</v>
      </c>
      <c r="BK70" s="83"/>
      <c r="BL70" s="83"/>
      <c r="BM70" s="83"/>
      <c r="BN70" s="83"/>
      <c r="BO70" s="83"/>
      <c r="BP70" s="83"/>
      <c r="BQ70" s="83"/>
      <c r="BR70" s="83"/>
      <c r="BS70" s="83"/>
      <c r="BT70" s="84">
        <v>64</v>
      </c>
      <c r="BU70" s="85">
        <f t="shared" ref="BU70" si="130">BT70*BH70</f>
        <v>0</v>
      </c>
      <c r="CA70" s="86" t="str">
        <f t="shared" si="86"/>
        <v/>
      </c>
      <c r="CB70" s="82" t="str">
        <f t="shared" si="87"/>
        <v/>
      </c>
      <c r="CC70" s="82" t="str">
        <f t="shared" si="88"/>
        <v/>
      </c>
      <c r="CD70" s="82" t="str">
        <f t="shared" si="89"/>
        <v/>
      </c>
      <c r="CE70" s="82" t="str">
        <f t="shared" si="90"/>
        <v/>
      </c>
      <c r="CF70" s="86" t="str">
        <f t="shared" si="91"/>
        <v/>
      </c>
      <c r="CG70" s="87"/>
      <c r="CH70" s="86" t="str">
        <f t="shared" si="92"/>
        <v/>
      </c>
      <c r="CI70" s="86" t="str">
        <f t="shared" si="93"/>
        <v/>
      </c>
      <c r="CJ70" s="64"/>
      <c r="CK70" s="64"/>
      <c r="CL70" s="64"/>
      <c r="CM70" s="64"/>
      <c r="CN70" s="72" t="str">
        <f t="shared" si="94"/>
        <v/>
      </c>
      <c r="CO70" s="72" t="str">
        <f t="shared" si="95"/>
        <v/>
      </c>
      <c r="CP70" s="72" t="str">
        <f t="shared" si="96"/>
        <v/>
      </c>
      <c r="CQ70" s="72" t="str">
        <f t="shared" si="97"/>
        <v/>
      </c>
      <c r="CR70" s="72" t="str">
        <f t="shared" si="98"/>
        <v/>
      </c>
      <c r="CS70" s="72" t="str">
        <f t="shared" si="126"/>
        <v/>
      </c>
      <c r="CT70" s="72" t="str">
        <f t="shared" si="126"/>
        <v/>
      </c>
      <c r="CU70" s="72" t="str">
        <f t="shared" si="126"/>
        <v/>
      </c>
      <c r="CV70" s="72" t="str">
        <f t="shared" si="126"/>
        <v/>
      </c>
      <c r="CW70" s="72" t="str">
        <f t="shared" si="126"/>
        <v/>
      </c>
      <c r="CX70" s="72" t="str">
        <f t="shared" si="126"/>
        <v/>
      </c>
      <c r="CY70" s="72" t="str">
        <f t="shared" si="126"/>
        <v/>
      </c>
      <c r="CZ70" s="72" t="str">
        <f t="shared" si="126"/>
        <v/>
      </c>
      <c r="DA70" s="72" t="str">
        <f t="shared" si="126"/>
        <v/>
      </c>
      <c r="DB70" s="72" t="str">
        <f t="shared" si="126"/>
        <v/>
      </c>
      <c r="DC70" s="72" t="str">
        <f t="shared" si="127"/>
        <v/>
      </c>
      <c r="DD70" s="72" t="str">
        <f t="shared" si="127"/>
        <v/>
      </c>
      <c r="DE70" s="72" t="str">
        <f t="shared" si="127"/>
        <v/>
      </c>
      <c r="DF70" s="72" t="str">
        <f t="shared" si="127"/>
        <v/>
      </c>
      <c r="DG70" s="72" t="str">
        <f t="shared" si="127"/>
        <v/>
      </c>
      <c r="DH70" s="72" t="str">
        <f t="shared" si="127"/>
        <v/>
      </c>
      <c r="DI70" s="72" t="str">
        <f t="shared" si="127"/>
        <v/>
      </c>
      <c r="DJ70" s="72" t="str">
        <f t="shared" si="127"/>
        <v/>
      </c>
      <c r="DK70" s="72" t="str">
        <f t="shared" si="127"/>
        <v/>
      </c>
      <c r="DL70" s="64"/>
      <c r="DM70" s="64"/>
      <c r="DN70" s="64"/>
      <c r="DO70" s="72" t="str">
        <f t="shared" si="99"/>
        <v/>
      </c>
      <c r="DP70" s="72" t="str">
        <f t="shared" si="49"/>
        <v/>
      </c>
      <c r="DQ70" s="72" t="str">
        <f t="shared" si="129"/>
        <v/>
      </c>
      <c r="DR70" s="72" t="str">
        <f t="shared" si="129"/>
        <v/>
      </c>
      <c r="DS70" s="72" t="str">
        <f t="shared" si="129"/>
        <v/>
      </c>
      <c r="DT70" s="72" t="str">
        <f t="shared" si="129"/>
        <v/>
      </c>
      <c r="DU70" s="72" t="str">
        <f t="shared" si="129"/>
        <v/>
      </c>
      <c r="DV70" s="72" t="str">
        <f t="shared" si="129"/>
        <v/>
      </c>
      <c r="DW70" s="72" t="str">
        <f t="shared" si="129"/>
        <v/>
      </c>
      <c r="DX70" s="72" t="str">
        <f t="shared" si="129"/>
        <v/>
      </c>
      <c r="DY70" s="72" t="str">
        <f t="shared" si="129"/>
        <v/>
      </c>
      <c r="DZ70" s="72" t="str">
        <f t="shared" si="129"/>
        <v/>
      </c>
      <c r="EA70" s="72" t="str">
        <f t="shared" si="129"/>
        <v/>
      </c>
      <c r="EB70" s="72" t="str">
        <f t="shared" si="129"/>
        <v/>
      </c>
      <c r="EC70" s="72" t="str">
        <f t="shared" si="129"/>
        <v/>
      </c>
      <c r="ED70" s="72" t="str">
        <f t="shared" si="129"/>
        <v/>
      </c>
      <c r="EE70" s="72" t="str">
        <f t="shared" si="129"/>
        <v/>
      </c>
      <c r="EF70" s="72" t="str">
        <f t="shared" si="129"/>
        <v/>
      </c>
      <c r="EG70" s="72" t="str">
        <f t="shared" si="128"/>
        <v/>
      </c>
      <c r="EH70" s="72" t="str">
        <f t="shared" si="128"/>
        <v/>
      </c>
      <c r="EI70" s="72" t="str">
        <f t="shared" si="128"/>
        <v/>
      </c>
      <c r="EJ70" s="68"/>
      <c r="EK70" s="68"/>
      <c r="EL70" s="68"/>
      <c r="EM70" s="68"/>
      <c r="EN70" s="88" t="str">
        <f t="shared" si="100"/>
        <v/>
      </c>
      <c r="EO70" s="88" t="str">
        <f t="shared" si="51"/>
        <v/>
      </c>
      <c r="EP70" s="88">
        <f t="shared" si="101"/>
        <v>0</v>
      </c>
      <c r="EQ70" s="89" t="str">
        <f t="shared" si="52"/>
        <v/>
      </c>
      <c r="ER70" s="89" t="str">
        <f t="shared" si="53"/>
        <v/>
      </c>
      <c r="ES70" s="89" t="str">
        <f t="shared" si="54"/>
        <v/>
      </c>
      <c r="ET70" s="89" t="str">
        <f t="shared" si="55"/>
        <v/>
      </c>
      <c r="EU70" s="89" t="str">
        <f t="shared" si="56"/>
        <v/>
      </c>
      <c r="EV70" s="89" t="str">
        <f t="shared" si="57"/>
        <v/>
      </c>
      <c r="EW70" s="89" t="str">
        <f t="shared" si="58"/>
        <v/>
      </c>
      <c r="EX70" s="89" t="str">
        <f t="shared" si="59"/>
        <v/>
      </c>
      <c r="EY70" s="89" t="str">
        <f t="shared" si="60"/>
        <v/>
      </c>
      <c r="EZ70" s="89" t="str">
        <f t="shared" si="61"/>
        <v/>
      </c>
      <c r="FA70" s="89" t="str">
        <f t="shared" si="62"/>
        <v/>
      </c>
      <c r="FB70" s="89" t="str">
        <f t="shared" si="63"/>
        <v/>
      </c>
      <c r="FC70" s="89" t="str">
        <f t="shared" si="64"/>
        <v/>
      </c>
      <c r="FD70" s="89" t="str">
        <f t="shared" si="65"/>
        <v/>
      </c>
      <c r="FE70" s="89" t="str">
        <f t="shared" si="66"/>
        <v/>
      </c>
      <c r="FF70" s="89" t="str">
        <f t="shared" si="67"/>
        <v/>
      </c>
      <c r="FG70" s="89" t="str">
        <f t="shared" si="68"/>
        <v/>
      </c>
      <c r="FH70" s="89" t="str">
        <f t="shared" si="69"/>
        <v/>
      </c>
      <c r="FI70" s="89" t="str">
        <f t="shared" si="70"/>
        <v/>
      </c>
      <c r="FJ70" s="89" t="str">
        <f t="shared" si="71"/>
        <v/>
      </c>
      <c r="FK70" s="68"/>
      <c r="FL70" s="68"/>
      <c r="FM70" s="68"/>
      <c r="FN70" s="68"/>
      <c r="FO70" s="68"/>
      <c r="FP70" s="88" t="str">
        <f t="shared" si="102"/>
        <v/>
      </c>
      <c r="FQ70" s="72" t="str">
        <f t="shared" si="103"/>
        <v/>
      </c>
      <c r="FR70" s="72" t="str">
        <f t="shared" si="104"/>
        <v/>
      </c>
      <c r="FS70" s="72" t="str">
        <f t="shared" si="105"/>
        <v/>
      </c>
      <c r="FT70" s="72" t="str">
        <f t="shared" si="106"/>
        <v/>
      </c>
      <c r="FU70" s="72" t="str">
        <f t="shared" si="107"/>
        <v/>
      </c>
      <c r="FV70" s="72" t="str">
        <f t="shared" si="108"/>
        <v/>
      </c>
      <c r="FW70" s="72" t="str">
        <f t="shared" si="109"/>
        <v/>
      </c>
      <c r="FX70" s="72" t="str">
        <f t="shared" si="110"/>
        <v/>
      </c>
      <c r="FY70" s="72" t="str">
        <f t="shared" si="111"/>
        <v/>
      </c>
      <c r="FZ70" s="72" t="str">
        <f t="shared" si="112"/>
        <v/>
      </c>
      <c r="GA70" s="72" t="str">
        <f t="shared" si="113"/>
        <v/>
      </c>
      <c r="GB70" s="72" t="str">
        <f t="shared" si="114"/>
        <v/>
      </c>
      <c r="GC70" s="72" t="str">
        <f t="shared" si="115"/>
        <v/>
      </c>
      <c r="GD70" s="72" t="str">
        <f t="shared" si="116"/>
        <v/>
      </c>
      <c r="GE70" s="72" t="str">
        <f t="shared" si="117"/>
        <v/>
      </c>
      <c r="GF70" s="72" t="str">
        <f t="shared" si="118"/>
        <v/>
      </c>
      <c r="GG70" s="72" t="str">
        <f t="shared" si="119"/>
        <v/>
      </c>
      <c r="GH70" s="72" t="str">
        <f t="shared" si="120"/>
        <v/>
      </c>
      <c r="GI70" s="72" t="str">
        <f t="shared" si="121"/>
        <v/>
      </c>
      <c r="GJ70" s="113"/>
      <c r="GK70" s="113"/>
    </row>
    <row r="71" spans="1:193" ht="20.100000000000001" customHeight="1" x14ac:dyDescent="0.2">
      <c r="A71" s="137">
        <v>56</v>
      </c>
      <c r="B71" s="287"/>
      <c r="C71" s="287"/>
      <c r="D71" s="3"/>
      <c r="E71" s="3"/>
      <c r="F71" s="4"/>
      <c r="G71" s="4"/>
      <c r="H71" s="5"/>
      <c r="I71" s="52" t="str">
        <f t="shared" si="44"/>
        <v/>
      </c>
      <c r="J71" s="4"/>
      <c r="K71" s="4"/>
      <c r="L71" s="4"/>
      <c r="M71" s="4"/>
      <c r="N71" s="5"/>
      <c r="O71" s="53" t="str">
        <f t="shared" si="45"/>
        <v/>
      </c>
      <c r="P71" s="5"/>
      <c r="R71" s="80"/>
      <c r="S71" s="80"/>
      <c r="T71" s="69"/>
      <c r="U71" s="63" t="str">
        <f t="shared" si="46"/>
        <v/>
      </c>
      <c r="V71" s="80"/>
      <c r="W71" s="80"/>
      <c r="X71" s="80"/>
      <c r="Y71" s="80"/>
      <c r="Z71" s="80"/>
      <c r="AA71" s="128"/>
      <c r="AZ71" s="112"/>
      <c r="BE71" s="72" t="s">
        <v>170</v>
      </c>
      <c r="BF71" s="262" t="s">
        <v>70</v>
      </c>
      <c r="BG71" s="263"/>
      <c r="BH71" s="82">
        <f>X12</f>
        <v>1</v>
      </c>
      <c r="BI71" s="72" t="s">
        <v>273</v>
      </c>
      <c r="BJ71" s="83"/>
      <c r="BK71" s="83"/>
      <c r="BL71" s="83"/>
      <c r="BM71" s="69">
        <v>0.3</v>
      </c>
      <c r="BN71" s="83"/>
      <c r="BO71" s="83"/>
      <c r="BP71" s="83"/>
      <c r="BQ71" s="83"/>
      <c r="BR71" s="83"/>
      <c r="BS71" s="83"/>
      <c r="BT71" s="84">
        <v>224</v>
      </c>
      <c r="BU71" s="85">
        <f t="shared" ref="BU71:BU109" si="131">BT71*BH71</f>
        <v>224</v>
      </c>
      <c r="CA71" s="86" t="str">
        <f t="shared" si="86"/>
        <v/>
      </c>
      <c r="CB71" s="82" t="str">
        <f t="shared" si="87"/>
        <v/>
      </c>
      <c r="CC71" s="82" t="str">
        <f t="shared" si="88"/>
        <v/>
      </c>
      <c r="CD71" s="82" t="str">
        <f t="shared" si="89"/>
        <v/>
      </c>
      <c r="CE71" s="82" t="str">
        <f t="shared" si="90"/>
        <v/>
      </c>
      <c r="CF71" s="86" t="str">
        <f t="shared" si="91"/>
        <v/>
      </c>
      <c r="CG71" s="87"/>
      <c r="CH71" s="86" t="str">
        <f t="shared" si="92"/>
        <v/>
      </c>
      <c r="CI71" s="86" t="str">
        <f t="shared" si="93"/>
        <v/>
      </c>
      <c r="CJ71" s="64"/>
      <c r="CK71" s="64"/>
      <c r="CL71" s="64"/>
      <c r="CM71" s="64"/>
      <c r="CN71" s="72" t="str">
        <f t="shared" si="94"/>
        <v/>
      </c>
      <c r="CO71" s="72" t="str">
        <f t="shared" si="95"/>
        <v/>
      </c>
      <c r="CP71" s="72" t="str">
        <f t="shared" si="96"/>
        <v/>
      </c>
      <c r="CQ71" s="72" t="str">
        <f t="shared" si="97"/>
        <v/>
      </c>
      <c r="CR71" s="72" t="str">
        <f t="shared" si="98"/>
        <v/>
      </c>
      <c r="CS71" s="72" t="str">
        <f t="shared" si="126"/>
        <v/>
      </c>
      <c r="CT71" s="72" t="str">
        <f t="shared" si="126"/>
        <v/>
      </c>
      <c r="CU71" s="72" t="str">
        <f t="shared" si="126"/>
        <v/>
      </c>
      <c r="CV71" s="72" t="str">
        <f t="shared" si="126"/>
        <v/>
      </c>
      <c r="CW71" s="72" t="str">
        <f t="shared" si="126"/>
        <v/>
      </c>
      <c r="CX71" s="72" t="str">
        <f t="shared" si="126"/>
        <v/>
      </c>
      <c r="CY71" s="72" t="str">
        <f t="shared" si="126"/>
        <v/>
      </c>
      <c r="CZ71" s="72" t="str">
        <f t="shared" si="126"/>
        <v/>
      </c>
      <c r="DA71" s="72" t="str">
        <f t="shared" si="126"/>
        <v/>
      </c>
      <c r="DB71" s="72" t="str">
        <f t="shared" si="126"/>
        <v/>
      </c>
      <c r="DC71" s="72" t="str">
        <f t="shared" si="127"/>
        <v/>
      </c>
      <c r="DD71" s="72" t="str">
        <f t="shared" si="127"/>
        <v/>
      </c>
      <c r="DE71" s="72" t="str">
        <f t="shared" si="127"/>
        <v/>
      </c>
      <c r="DF71" s="72" t="str">
        <f t="shared" si="127"/>
        <v/>
      </c>
      <c r="DG71" s="72" t="str">
        <f t="shared" si="127"/>
        <v/>
      </c>
      <c r="DH71" s="72" t="str">
        <f t="shared" si="127"/>
        <v/>
      </c>
      <c r="DI71" s="72" t="str">
        <f t="shared" si="127"/>
        <v/>
      </c>
      <c r="DJ71" s="72" t="str">
        <f t="shared" si="127"/>
        <v/>
      </c>
      <c r="DK71" s="72" t="str">
        <f t="shared" si="127"/>
        <v/>
      </c>
      <c r="DL71" s="64"/>
      <c r="DM71" s="64"/>
      <c r="DN71" s="64"/>
      <c r="DO71" s="72" t="str">
        <f t="shared" si="99"/>
        <v/>
      </c>
      <c r="DP71" s="72" t="str">
        <f t="shared" si="49"/>
        <v/>
      </c>
      <c r="DQ71" s="72" t="str">
        <f t="shared" si="129"/>
        <v/>
      </c>
      <c r="DR71" s="72" t="str">
        <f t="shared" si="129"/>
        <v/>
      </c>
      <c r="DS71" s="72" t="str">
        <f t="shared" si="129"/>
        <v/>
      </c>
      <c r="DT71" s="72" t="str">
        <f t="shared" si="129"/>
        <v/>
      </c>
      <c r="DU71" s="72" t="str">
        <f t="shared" si="129"/>
        <v/>
      </c>
      <c r="DV71" s="72" t="str">
        <f t="shared" si="129"/>
        <v/>
      </c>
      <c r="DW71" s="72" t="str">
        <f t="shared" si="129"/>
        <v/>
      </c>
      <c r="DX71" s="72" t="str">
        <f t="shared" si="129"/>
        <v/>
      </c>
      <c r="DY71" s="72" t="str">
        <f t="shared" si="129"/>
        <v/>
      </c>
      <c r="DZ71" s="72" t="str">
        <f t="shared" si="129"/>
        <v/>
      </c>
      <c r="EA71" s="72" t="str">
        <f t="shared" si="129"/>
        <v/>
      </c>
      <c r="EB71" s="72" t="str">
        <f t="shared" si="129"/>
        <v/>
      </c>
      <c r="EC71" s="72" t="str">
        <f t="shared" si="129"/>
        <v/>
      </c>
      <c r="ED71" s="72" t="str">
        <f t="shared" si="129"/>
        <v/>
      </c>
      <c r="EE71" s="72" t="str">
        <f t="shared" si="129"/>
        <v/>
      </c>
      <c r="EF71" s="72" t="str">
        <f t="shared" si="129"/>
        <v/>
      </c>
      <c r="EG71" s="72" t="str">
        <f t="shared" si="128"/>
        <v/>
      </c>
      <c r="EH71" s="72" t="str">
        <f t="shared" si="128"/>
        <v/>
      </c>
      <c r="EI71" s="72" t="str">
        <f t="shared" si="128"/>
        <v/>
      </c>
      <c r="EJ71" s="68"/>
      <c r="EK71" s="68"/>
      <c r="EL71" s="68"/>
      <c r="EM71" s="68"/>
      <c r="EN71" s="88" t="str">
        <f t="shared" si="100"/>
        <v/>
      </c>
      <c r="EO71" s="88" t="str">
        <f t="shared" si="51"/>
        <v/>
      </c>
      <c r="EP71" s="88">
        <f t="shared" si="101"/>
        <v>0</v>
      </c>
      <c r="EQ71" s="89" t="str">
        <f t="shared" si="52"/>
        <v/>
      </c>
      <c r="ER71" s="89" t="str">
        <f t="shared" si="53"/>
        <v/>
      </c>
      <c r="ES71" s="89" t="str">
        <f t="shared" si="54"/>
        <v/>
      </c>
      <c r="ET71" s="89" t="str">
        <f t="shared" si="55"/>
        <v/>
      </c>
      <c r="EU71" s="89" t="str">
        <f t="shared" si="56"/>
        <v/>
      </c>
      <c r="EV71" s="89" t="str">
        <f t="shared" si="57"/>
        <v/>
      </c>
      <c r="EW71" s="89" t="str">
        <f t="shared" si="58"/>
        <v/>
      </c>
      <c r="EX71" s="89" t="str">
        <f t="shared" si="59"/>
        <v/>
      </c>
      <c r="EY71" s="89" t="str">
        <f t="shared" si="60"/>
        <v/>
      </c>
      <c r="EZ71" s="89" t="str">
        <f t="shared" si="61"/>
        <v/>
      </c>
      <c r="FA71" s="89" t="str">
        <f t="shared" si="62"/>
        <v/>
      </c>
      <c r="FB71" s="89" t="str">
        <f t="shared" si="63"/>
        <v/>
      </c>
      <c r="FC71" s="89" t="str">
        <f t="shared" si="64"/>
        <v/>
      </c>
      <c r="FD71" s="89" t="str">
        <f t="shared" si="65"/>
        <v/>
      </c>
      <c r="FE71" s="89" t="str">
        <f t="shared" si="66"/>
        <v/>
      </c>
      <c r="FF71" s="89" t="str">
        <f t="shared" si="67"/>
        <v/>
      </c>
      <c r="FG71" s="89" t="str">
        <f t="shared" si="68"/>
        <v/>
      </c>
      <c r="FH71" s="89" t="str">
        <f t="shared" si="69"/>
        <v/>
      </c>
      <c r="FI71" s="89" t="str">
        <f t="shared" si="70"/>
        <v/>
      </c>
      <c r="FJ71" s="89" t="str">
        <f t="shared" si="71"/>
        <v/>
      </c>
      <c r="FK71" s="68"/>
      <c r="FL71" s="68"/>
      <c r="FM71" s="68"/>
      <c r="FN71" s="68"/>
      <c r="FO71" s="68"/>
      <c r="FP71" s="88" t="str">
        <f t="shared" si="102"/>
        <v/>
      </c>
      <c r="FQ71" s="72" t="str">
        <f t="shared" si="103"/>
        <v/>
      </c>
      <c r="FR71" s="72" t="str">
        <f t="shared" si="104"/>
        <v/>
      </c>
      <c r="FS71" s="72" t="str">
        <f t="shared" si="105"/>
        <v/>
      </c>
      <c r="FT71" s="72" t="str">
        <f t="shared" si="106"/>
        <v/>
      </c>
      <c r="FU71" s="72" t="str">
        <f t="shared" si="107"/>
        <v/>
      </c>
      <c r="FV71" s="72" t="str">
        <f t="shared" si="108"/>
        <v/>
      </c>
      <c r="FW71" s="72" t="str">
        <f t="shared" si="109"/>
        <v/>
      </c>
      <c r="FX71" s="72" t="str">
        <f t="shared" si="110"/>
        <v/>
      </c>
      <c r="FY71" s="72" t="str">
        <f t="shared" si="111"/>
        <v/>
      </c>
      <c r="FZ71" s="72" t="str">
        <f t="shared" si="112"/>
        <v/>
      </c>
      <c r="GA71" s="72" t="str">
        <f t="shared" si="113"/>
        <v/>
      </c>
      <c r="GB71" s="72" t="str">
        <f t="shared" si="114"/>
        <v/>
      </c>
      <c r="GC71" s="72" t="str">
        <f t="shared" si="115"/>
        <v/>
      </c>
      <c r="GD71" s="72" t="str">
        <f t="shared" si="116"/>
        <v/>
      </c>
      <c r="GE71" s="72" t="str">
        <f t="shared" si="117"/>
        <v/>
      </c>
      <c r="GF71" s="72" t="str">
        <f t="shared" si="118"/>
        <v/>
      </c>
      <c r="GG71" s="72" t="str">
        <f t="shared" si="119"/>
        <v/>
      </c>
      <c r="GH71" s="72" t="str">
        <f t="shared" si="120"/>
        <v/>
      </c>
      <c r="GI71" s="72" t="str">
        <f t="shared" si="121"/>
        <v/>
      </c>
      <c r="GJ71" s="113"/>
      <c r="GK71" s="113"/>
    </row>
    <row r="72" spans="1:193" ht="20.100000000000001" customHeight="1" x14ac:dyDescent="0.2">
      <c r="A72" s="137">
        <v>57</v>
      </c>
      <c r="B72" s="287"/>
      <c r="C72" s="287"/>
      <c r="D72" s="3"/>
      <c r="E72" s="3"/>
      <c r="F72" s="4"/>
      <c r="G72" s="4"/>
      <c r="H72" s="5"/>
      <c r="I72" s="52" t="str">
        <f t="shared" si="44"/>
        <v/>
      </c>
      <c r="J72" s="4"/>
      <c r="K72" s="4"/>
      <c r="L72" s="4"/>
      <c r="M72" s="4"/>
      <c r="N72" s="5"/>
      <c r="O72" s="53" t="str">
        <f t="shared" si="45"/>
        <v/>
      </c>
      <c r="P72" s="5"/>
      <c r="R72" s="80"/>
      <c r="S72" s="80"/>
      <c r="T72" s="69"/>
      <c r="U72" s="63" t="str">
        <f t="shared" si="46"/>
        <v/>
      </c>
      <c r="V72" s="80"/>
      <c r="W72" s="80"/>
      <c r="X72" s="80"/>
      <c r="Y72" s="80"/>
      <c r="Z72" s="80"/>
      <c r="AA72" s="128"/>
      <c r="AZ72" s="112"/>
      <c r="BE72" s="72" t="s">
        <v>171</v>
      </c>
      <c r="BF72" s="262" t="s">
        <v>74</v>
      </c>
      <c r="BG72" s="263"/>
      <c r="BH72" s="82">
        <f>formulář!Y12</f>
        <v>0</v>
      </c>
      <c r="BI72" s="72" t="s">
        <v>273</v>
      </c>
      <c r="BJ72" s="83"/>
      <c r="BK72" s="83"/>
      <c r="BL72" s="83"/>
      <c r="BM72" s="69">
        <v>0.5</v>
      </c>
      <c r="BN72" s="83"/>
      <c r="BO72" s="83"/>
      <c r="BP72" s="83"/>
      <c r="BQ72" s="83"/>
      <c r="BR72" s="83"/>
      <c r="BS72" s="83"/>
      <c r="BT72" s="84">
        <v>576</v>
      </c>
      <c r="BU72" s="85">
        <f t="shared" si="131"/>
        <v>0</v>
      </c>
      <c r="CA72" s="86" t="str">
        <f t="shared" si="86"/>
        <v/>
      </c>
      <c r="CB72" s="82" t="str">
        <f t="shared" si="87"/>
        <v/>
      </c>
      <c r="CC72" s="82" t="str">
        <f t="shared" si="88"/>
        <v/>
      </c>
      <c r="CD72" s="82" t="str">
        <f t="shared" si="89"/>
        <v/>
      </c>
      <c r="CE72" s="82" t="str">
        <f t="shared" si="90"/>
        <v/>
      </c>
      <c r="CF72" s="86" t="str">
        <f t="shared" si="91"/>
        <v/>
      </c>
      <c r="CG72" s="87"/>
      <c r="CH72" s="86" t="str">
        <f t="shared" si="92"/>
        <v/>
      </c>
      <c r="CI72" s="86" t="str">
        <f t="shared" si="93"/>
        <v/>
      </c>
      <c r="CJ72" s="64"/>
      <c r="CK72" s="64"/>
      <c r="CL72" s="64"/>
      <c r="CM72" s="64"/>
      <c r="CN72" s="72" t="str">
        <f t="shared" si="94"/>
        <v/>
      </c>
      <c r="CO72" s="72" t="str">
        <f t="shared" si="95"/>
        <v/>
      </c>
      <c r="CP72" s="72" t="str">
        <f t="shared" si="96"/>
        <v/>
      </c>
      <c r="CQ72" s="72" t="str">
        <f t="shared" si="97"/>
        <v/>
      </c>
      <c r="CR72" s="72" t="str">
        <f t="shared" si="98"/>
        <v/>
      </c>
      <c r="CS72" s="72" t="str">
        <f t="shared" si="126"/>
        <v/>
      </c>
      <c r="CT72" s="72" t="str">
        <f t="shared" si="126"/>
        <v/>
      </c>
      <c r="CU72" s="72" t="str">
        <f t="shared" si="126"/>
        <v/>
      </c>
      <c r="CV72" s="72" t="str">
        <f t="shared" si="126"/>
        <v/>
      </c>
      <c r="CW72" s="72" t="str">
        <f t="shared" si="126"/>
        <v/>
      </c>
      <c r="CX72" s="72" t="str">
        <f t="shared" si="126"/>
        <v/>
      </c>
      <c r="CY72" s="72" t="str">
        <f t="shared" si="126"/>
        <v/>
      </c>
      <c r="CZ72" s="72" t="str">
        <f t="shared" si="126"/>
        <v/>
      </c>
      <c r="DA72" s="72" t="str">
        <f t="shared" si="126"/>
        <v/>
      </c>
      <c r="DB72" s="72" t="str">
        <f t="shared" si="126"/>
        <v/>
      </c>
      <c r="DC72" s="72" t="str">
        <f t="shared" si="127"/>
        <v/>
      </c>
      <c r="DD72" s="72" t="str">
        <f t="shared" si="127"/>
        <v/>
      </c>
      <c r="DE72" s="72" t="str">
        <f t="shared" si="127"/>
        <v/>
      </c>
      <c r="DF72" s="72" t="str">
        <f t="shared" si="127"/>
        <v/>
      </c>
      <c r="DG72" s="72" t="str">
        <f t="shared" si="127"/>
        <v/>
      </c>
      <c r="DH72" s="72" t="str">
        <f t="shared" si="127"/>
        <v/>
      </c>
      <c r="DI72" s="72" t="str">
        <f t="shared" si="127"/>
        <v/>
      </c>
      <c r="DJ72" s="72" t="str">
        <f t="shared" si="127"/>
        <v/>
      </c>
      <c r="DK72" s="72" t="str">
        <f t="shared" si="127"/>
        <v/>
      </c>
      <c r="DL72" s="64"/>
      <c r="DM72" s="64"/>
      <c r="DN72" s="64"/>
      <c r="DO72" s="72" t="str">
        <f t="shared" si="99"/>
        <v/>
      </c>
      <c r="DP72" s="72" t="str">
        <f t="shared" si="49"/>
        <v/>
      </c>
      <c r="DQ72" s="72" t="str">
        <f t="shared" si="129"/>
        <v/>
      </c>
      <c r="DR72" s="72" t="str">
        <f t="shared" si="129"/>
        <v/>
      </c>
      <c r="DS72" s="72" t="str">
        <f t="shared" si="129"/>
        <v/>
      </c>
      <c r="DT72" s="72" t="str">
        <f t="shared" si="129"/>
        <v/>
      </c>
      <c r="DU72" s="72" t="str">
        <f t="shared" si="129"/>
        <v/>
      </c>
      <c r="DV72" s="72" t="str">
        <f t="shared" si="129"/>
        <v/>
      </c>
      <c r="DW72" s="72" t="str">
        <f t="shared" si="129"/>
        <v/>
      </c>
      <c r="DX72" s="72" t="str">
        <f t="shared" si="129"/>
        <v/>
      </c>
      <c r="DY72" s="72" t="str">
        <f t="shared" si="129"/>
        <v/>
      </c>
      <c r="DZ72" s="72" t="str">
        <f t="shared" si="129"/>
        <v/>
      </c>
      <c r="EA72" s="72" t="str">
        <f t="shared" si="129"/>
        <v/>
      </c>
      <c r="EB72" s="72" t="str">
        <f t="shared" si="129"/>
        <v/>
      </c>
      <c r="EC72" s="72" t="str">
        <f t="shared" si="129"/>
        <v/>
      </c>
      <c r="ED72" s="72" t="str">
        <f t="shared" si="129"/>
        <v/>
      </c>
      <c r="EE72" s="72" t="str">
        <f t="shared" si="129"/>
        <v/>
      </c>
      <c r="EF72" s="72" t="str">
        <f t="shared" si="129"/>
        <v/>
      </c>
      <c r="EG72" s="72" t="str">
        <f t="shared" si="128"/>
        <v/>
      </c>
      <c r="EH72" s="72" t="str">
        <f t="shared" si="128"/>
        <v/>
      </c>
      <c r="EI72" s="72" t="str">
        <f t="shared" si="128"/>
        <v/>
      </c>
      <c r="EJ72" s="68"/>
      <c r="EK72" s="68"/>
      <c r="EL72" s="68"/>
      <c r="EM72" s="68"/>
      <c r="EN72" s="88" t="str">
        <f t="shared" si="100"/>
        <v/>
      </c>
      <c r="EO72" s="88" t="str">
        <f t="shared" si="51"/>
        <v/>
      </c>
      <c r="EP72" s="88">
        <f t="shared" si="101"/>
        <v>0</v>
      </c>
      <c r="EQ72" s="89" t="str">
        <f t="shared" si="52"/>
        <v/>
      </c>
      <c r="ER72" s="89" t="str">
        <f t="shared" si="53"/>
        <v/>
      </c>
      <c r="ES72" s="89" t="str">
        <f t="shared" si="54"/>
        <v/>
      </c>
      <c r="ET72" s="89" t="str">
        <f t="shared" si="55"/>
        <v/>
      </c>
      <c r="EU72" s="89" t="str">
        <f t="shared" si="56"/>
        <v/>
      </c>
      <c r="EV72" s="89" t="str">
        <f t="shared" si="57"/>
        <v/>
      </c>
      <c r="EW72" s="89" t="str">
        <f t="shared" si="58"/>
        <v/>
      </c>
      <c r="EX72" s="89" t="str">
        <f t="shared" si="59"/>
        <v/>
      </c>
      <c r="EY72" s="89" t="str">
        <f t="shared" si="60"/>
        <v/>
      </c>
      <c r="EZ72" s="89" t="str">
        <f t="shared" si="61"/>
        <v/>
      </c>
      <c r="FA72" s="89" t="str">
        <f t="shared" si="62"/>
        <v/>
      </c>
      <c r="FB72" s="89" t="str">
        <f t="shared" si="63"/>
        <v/>
      </c>
      <c r="FC72" s="89" t="str">
        <f t="shared" si="64"/>
        <v/>
      </c>
      <c r="FD72" s="89" t="str">
        <f t="shared" si="65"/>
        <v/>
      </c>
      <c r="FE72" s="89" t="str">
        <f t="shared" si="66"/>
        <v/>
      </c>
      <c r="FF72" s="89" t="str">
        <f t="shared" si="67"/>
        <v/>
      </c>
      <c r="FG72" s="89" t="str">
        <f t="shared" si="68"/>
        <v/>
      </c>
      <c r="FH72" s="89" t="str">
        <f t="shared" si="69"/>
        <v/>
      </c>
      <c r="FI72" s="89" t="str">
        <f t="shared" si="70"/>
        <v/>
      </c>
      <c r="FJ72" s="89" t="str">
        <f t="shared" si="71"/>
        <v/>
      </c>
      <c r="FK72" s="68"/>
      <c r="FL72" s="68"/>
      <c r="FM72" s="68"/>
      <c r="FN72" s="68"/>
      <c r="FO72" s="68"/>
      <c r="FP72" s="88" t="str">
        <f t="shared" si="102"/>
        <v/>
      </c>
      <c r="FQ72" s="72" t="str">
        <f t="shared" si="103"/>
        <v/>
      </c>
      <c r="FR72" s="72" t="str">
        <f t="shared" si="104"/>
        <v/>
      </c>
      <c r="FS72" s="72" t="str">
        <f t="shared" si="105"/>
        <v/>
      </c>
      <c r="FT72" s="72" t="str">
        <f t="shared" si="106"/>
        <v/>
      </c>
      <c r="FU72" s="72" t="str">
        <f t="shared" si="107"/>
        <v/>
      </c>
      <c r="FV72" s="72" t="str">
        <f t="shared" si="108"/>
        <v/>
      </c>
      <c r="FW72" s="72" t="str">
        <f t="shared" si="109"/>
        <v/>
      </c>
      <c r="FX72" s="72" t="str">
        <f t="shared" si="110"/>
        <v/>
      </c>
      <c r="FY72" s="72" t="str">
        <f t="shared" si="111"/>
        <v/>
      </c>
      <c r="FZ72" s="72" t="str">
        <f t="shared" si="112"/>
        <v/>
      </c>
      <c r="GA72" s="72" t="str">
        <f t="shared" si="113"/>
        <v/>
      </c>
      <c r="GB72" s="72" t="str">
        <f t="shared" si="114"/>
        <v/>
      </c>
      <c r="GC72" s="72" t="str">
        <f t="shared" si="115"/>
        <v/>
      </c>
      <c r="GD72" s="72" t="str">
        <f t="shared" si="116"/>
        <v/>
      </c>
      <c r="GE72" s="72" t="str">
        <f t="shared" si="117"/>
        <v/>
      </c>
      <c r="GF72" s="72" t="str">
        <f t="shared" si="118"/>
        <v/>
      </c>
      <c r="GG72" s="72" t="str">
        <f t="shared" si="119"/>
        <v/>
      </c>
      <c r="GH72" s="72" t="str">
        <f t="shared" si="120"/>
        <v/>
      </c>
      <c r="GI72" s="72" t="str">
        <f t="shared" si="121"/>
        <v/>
      </c>
      <c r="GJ72" s="113"/>
      <c r="GK72" s="113"/>
    </row>
    <row r="73" spans="1:193" ht="20.100000000000001" customHeight="1" x14ac:dyDescent="0.2">
      <c r="A73" s="137">
        <v>58</v>
      </c>
      <c r="B73" s="287"/>
      <c r="C73" s="287"/>
      <c r="D73" s="3"/>
      <c r="E73" s="3"/>
      <c r="F73" s="4"/>
      <c r="G73" s="4"/>
      <c r="H73" s="5"/>
      <c r="I73" s="52" t="str">
        <f t="shared" si="44"/>
        <v/>
      </c>
      <c r="J73" s="4"/>
      <c r="K73" s="4"/>
      <c r="L73" s="4"/>
      <c r="M73" s="4"/>
      <c r="N73" s="5"/>
      <c r="O73" s="53" t="str">
        <f t="shared" si="45"/>
        <v/>
      </c>
      <c r="P73" s="5"/>
      <c r="R73" s="80"/>
      <c r="S73" s="80"/>
      <c r="T73" s="69"/>
      <c r="U73" s="63" t="str">
        <f t="shared" si="46"/>
        <v/>
      </c>
      <c r="V73" s="80"/>
      <c r="W73" s="80"/>
      <c r="X73" s="80"/>
      <c r="Y73" s="80"/>
      <c r="Z73" s="80"/>
      <c r="AA73" s="128"/>
      <c r="AZ73" s="112"/>
      <c r="BE73" s="72" t="s">
        <v>172</v>
      </c>
      <c r="BF73" s="262" t="s">
        <v>75</v>
      </c>
      <c r="BG73" s="263"/>
      <c r="BH73" s="82">
        <f>Z12</f>
        <v>0</v>
      </c>
      <c r="BI73" s="72" t="s">
        <v>273</v>
      </c>
      <c r="BJ73" s="69">
        <v>0.1</v>
      </c>
      <c r="BK73" s="83"/>
      <c r="BL73" s="83"/>
      <c r="BM73" s="83"/>
      <c r="BN73" s="83"/>
      <c r="BO73" s="83"/>
      <c r="BP73" s="83"/>
      <c r="BQ73" s="83"/>
      <c r="BR73" s="83"/>
      <c r="BS73" s="83"/>
      <c r="BT73" s="84">
        <v>64</v>
      </c>
      <c r="BU73" s="85">
        <f t="shared" si="131"/>
        <v>0</v>
      </c>
      <c r="CA73" s="86" t="str">
        <f t="shared" si="86"/>
        <v/>
      </c>
      <c r="CB73" s="82" t="str">
        <f t="shared" si="87"/>
        <v/>
      </c>
      <c r="CC73" s="82" t="str">
        <f t="shared" si="88"/>
        <v/>
      </c>
      <c r="CD73" s="82" t="str">
        <f t="shared" si="89"/>
        <v/>
      </c>
      <c r="CE73" s="82" t="str">
        <f t="shared" si="90"/>
        <v/>
      </c>
      <c r="CF73" s="86" t="str">
        <f t="shared" si="91"/>
        <v/>
      </c>
      <c r="CG73" s="87"/>
      <c r="CH73" s="86" t="str">
        <f t="shared" si="92"/>
        <v/>
      </c>
      <c r="CI73" s="86" t="str">
        <f t="shared" si="93"/>
        <v/>
      </c>
      <c r="CJ73" s="64"/>
      <c r="CK73" s="64"/>
      <c r="CL73" s="64"/>
      <c r="CM73" s="64"/>
      <c r="CN73" s="72" t="str">
        <f t="shared" si="94"/>
        <v/>
      </c>
      <c r="CO73" s="72" t="str">
        <f t="shared" si="95"/>
        <v/>
      </c>
      <c r="CP73" s="72" t="str">
        <f t="shared" si="96"/>
        <v/>
      </c>
      <c r="CQ73" s="72" t="str">
        <f t="shared" si="97"/>
        <v/>
      </c>
      <c r="CR73" s="72" t="str">
        <f t="shared" si="98"/>
        <v/>
      </c>
      <c r="CS73" s="72" t="str">
        <f t="shared" si="126"/>
        <v/>
      </c>
      <c r="CT73" s="72" t="str">
        <f t="shared" si="126"/>
        <v/>
      </c>
      <c r="CU73" s="72" t="str">
        <f t="shared" si="126"/>
        <v/>
      </c>
      <c r="CV73" s="72" t="str">
        <f t="shared" si="126"/>
        <v/>
      </c>
      <c r="CW73" s="72" t="str">
        <f t="shared" si="126"/>
        <v/>
      </c>
      <c r="CX73" s="72" t="str">
        <f t="shared" si="126"/>
        <v/>
      </c>
      <c r="CY73" s="72" t="str">
        <f t="shared" si="126"/>
        <v/>
      </c>
      <c r="CZ73" s="72" t="str">
        <f t="shared" si="126"/>
        <v/>
      </c>
      <c r="DA73" s="72" t="str">
        <f t="shared" si="126"/>
        <v/>
      </c>
      <c r="DB73" s="72" t="str">
        <f t="shared" si="126"/>
        <v/>
      </c>
      <c r="DC73" s="72" t="str">
        <f t="shared" si="127"/>
        <v/>
      </c>
      <c r="DD73" s="72" t="str">
        <f t="shared" si="127"/>
        <v/>
      </c>
      <c r="DE73" s="72" t="str">
        <f t="shared" si="127"/>
        <v/>
      </c>
      <c r="DF73" s="72" t="str">
        <f t="shared" si="127"/>
        <v/>
      </c>
      <c r="DG73" s="72" t="str">
        <f t="shared" si="127"/>
        <v/>
      </c>
      <c r="DH73" s="72" t="str">
        <f t="shared" si="127"/>
        <v/>
      </c>
      <c r="DI73" s="72" t="str">
        <f t="shared" si="127"/>
        <v/>
      </c>
      <c r="DJ73" s="72" t="str">
        <f t="shared" si="127"/>
        <v/>
      </c>
      <c r="DK73" s="72" t="str">
        <f t="shared" si="127"/>
        <v/>
      </c>
      <c r="DL73" s="64"/>
      <c r="DM73" s="64"/>
      <c r="DN73" s="64"/>
      <c r="DO73" s="72" t="str">
        <f t="shared" si="99"/>
        <v/>
      </c>
      <c r="DP73" s="72" t="str">
        <f t="shared" si="49"/>
        <v/>
      </c>
      <c r="DQ73" s="72" t="str">
        <f t="shared" si="129"/>
        <v/>
      </c>
      <c r="DR73" s="72" t="str">
        <f t="shared" si="129"/>
        <v/>
      </c>
      <c r="DS73" s="72" t="str">
        <f t="shared" si="129"/>
        <v/>
      </c>
      <c r="DT73" s="72" t="str">
        <f t="shared" si="129"/>
        <v/>
      </c>
      <c r="DU73" s="72" t="str">
        <f t="shared" si="129"/>
        <v/>
      </c>
      <c r="DV73" s="72" t="str">
        <f t="shared" si="129"/>
        <v/>
      </c>
      <c r="DW73" s="72" t="str">
        <f t="shared" si="129"/>
        <v/>
      </c>
      <c r="DX73" s="72" t="str">
        <f t="shared" si="129"/>
        <v/>
      </c>
      <c r="DY73" s="72" t="str">
        <f t="shared" si="129"/>
        <v/>
      </c>
      <c r="DZ73" s="72" t="str">
        <f t="shared" si="129"/>
        <v/>
      </c>
      <c r="EA73" s="72" t="str">
        <f t="shared" si="129"/>
        <v/>
      </c>
      <c r="EB73" s="72" t="str">
        <f t="shared" si="129"/>
        <v/>
      </c>
      <c r="EC73" s="72" t="str">
        <f t="shared" si="129"/>
        <v/>
      </c>
      <c r="ED73" s="72" t="str">
        <f t="shared" si="129"/>
        <v/>
      </c>
      <c r="EE73" s="72" t="str">
        <f t="shared" si="129"/>
        <v/>
      </c>
      <c r="EF73" s="72" t="str">
        <f t="shared" si="129"/>
        <v/>
      </c>
      <c r="EG73" s="72" t="str">
        <f t="shared" si="128"/>
        <v/>
      </c>
      <c r="EH73" s="72" t="str">
        <f t="shared" si="128"/>
        <v/>
      </c>
      <c r="EI73" s="72" t="str">
        <f t="shared" si="128"/>
        <v/>
      </c>
      <c r="EJ73" s="68"/>
      <c r="EK73" s="68"/>
      <c r="EL73" s="68"/>
      <c r="EM73" s="68"/>
      <c r="EN73" s="88" t="str">
        <f t="shared" si="100"/>
        <v/>
      </c>
      <c r="EO73" s="88" t="str">
        <f t="shared" si="51"/>
        <v/>
      </c>
      <c r="EP73" s="88">
        <f t="shared" si="101"/>
        <v>0</v>
      </c>
      <c r="EQ73" s="89" t="str">
        <f t="shared" si="52"/>
        <v/>
      </c>
      <c r="ER73" s="89" t="str">
        <f t="shared" si="53"/>
        <v/>
      </c>
      <c r="ES73" s="89" t="str">
        <f t="shared" si="54"/>
        <v/>
      </c>
      <c r="ET73" s="89" t="str">
        <f t="shared" si="55"/>
        <v/>
      </c>
      <c r="EU73" s="89" t="str">
        <f t="shared" si="56"/>
        <v/>
      </c>
      <c r="EV73" s="89" t="str">
        <f t="shared" si="57"/>
        <v/>
      </c>
      <c r="EW73" s="89" t="str">
        <f t="shared" si="58"/>
        <v/>
      </c>
      <c r="EX73" s="89" t="str">
        <f t="shared" si="59"/>
        <v/>
      </c>
      <c r="EY73" s="89" t="str">
        <f t="shared" si="60"/>
        <v/>
      </c>
      <c r="EZ73" s="89" t="str">
        <f t="shared" si="61"/>
        <v/>
      </c>
      <c r="FA73" s="89" t="str">
        <f t="shared" si="62"/>
        <v/>
      </c>
      <c r="FB73" s="89" t="str">
        <f t="shared" si="63"/>
        <v/>
      </c>
      <c r="FC73" s="89" t="str">
        <f t="shared" si="64"/>
        <v/>
      </c>
      <c r="FD73" s="89" t="str">
        <f t="shared" si="65"/>
        <v/>
      </c>
      <c r="FE73" s="89" t="str">
        <f t="shared" si="66"/>
        <v/>
      </c>
      <c r="FF73" s="89" t="str">
        <f t="shared" si="67"/>
        <v/>
      </c>
      <c r="FG73" s="89" t="str">
        <f t="shared" si="68"/>
        <v/>
      </c>
      <c r="FH73" s="89" t="str">
        <f t="shared" si="69"/>
        <v/>
      </c>
      <c r="FI73" s="89" t="str">
        <f t="shared" si="70"/>
        <v/>
      </c>
      <c r="FJ73" s="89" t="str">
        <f t="shared" si="71"/>
        <v/>
      </c>
      <c r="FK73" s="68"/>
      <c r="FL73" s="68"/>
      <c r="FM73" s="68"/>
      <c r="FN73" s="68"/>
      <c r="FO73" s="68"/>
      <c r="FP73" s="88" t="str">
        <f t="shared" si="102"/>
        <v/>
      </c>
      <c r="FQ73" s="72" t="str">
        <f t="shared" si="103"/>
        <v/>
      </c>
      <c r="FR73" s="72" t="str">
        <f t="shared" si="104"/>
        <v/>
      </c>
      <c r="FS73" s="72" t="str">
        <f t="shared" si="105"/>
        <v/>
      </c>
      <c r="FT73" s="72" t="str">
        <f t="shared" si="106"/>
        <v/>
      </c>
      <c r="FU73" s="72" t="str">
        <f t="shared" si="107"/>
        <v/>
      </c>
      <c r="FV73" s="72" t="str">
        <f t="shared" si="108"/>
        <v/>
      </c>
      <c r="FW73" s="72" t="str">
        <f t="shared" si="109"/>
        <v/>
      </c>
      <c r="FX73" s="72" t="str">
        <f t="shared" si="110"/>
        <v/>
      </c>
      <c r="FY73" s="72" t="str">
        <f t="shared" si="111"/>
        <v/>
      </c>
      <c r="FZ73" s="72" t="str">
        <f t="shared" si="112"/>
        <v/>
      </c>
      <c r="GA73" s="72" t="str">
        <f t="shared" si="113"/>
        <v/>
      </c>
      <c r="GB73" s="72" t="str">
        <f t="shared" si="114"/>
        <v/>
      </c>
      <c r="GC73" s="72" t="str">
        <f t="shared" si="115"/>
        <v/>
      </c>
      <c r="GD73" s="72" t="str">
        <f t="shared" si="116"/>
        <v/>
      </c>
      <c r="GE73" s="72" t="str">
        <f t="shared" si="117"/>
        <v/>
      </c>
      <c r="GF73" s="72" t="str">
        <f t="shared" si="118"/>
        <v/>
      </c>
      <c r="GG73" s="72" t="str">
        <f t="shared" si="119"/>
        <v/>
      </c>
      <c r="GH73" s="72" t="str">
        <f t="shared" si="120"/>
        <v/>
      </c>
      <c r="GI73" s="72" t="str">
        <f t="shared" si="121"/>
        <v/>
      </c>
      <c r="GJ73" s="113"/>
      <c r="GK73" s="113"/>
    </row>
    <row r="74" spans="1:193" ht="20.100000000000001" customHeight="1" x14ac:dyDescent="0.2">
      <c r="A74" s="137">
        <v>59</v>
      </c>
      <c r="B74" s="287"/>
      <c r="C74" s="287"/>
      <c r="D74" s="3"/>
      <c r="E74" s="3"/>
      <c r="F74" s="4"/>
      <c r="G74" s="4"/>
      <c r="H74" s="5"/>
      <c r="I74" s="52" t="str">
        <f t="shared" si="44"/>
        <v/>
      </c>
      <c r="J74" s="4"/>
      <c r="K74" s="4"/>
      <c r="L74" s="4"/>
      <c r="M74" s="4"/>
      <c r="N74" s="5"/>
      <c r="O74" s="53" t="str">
        <f t="shared" si="45"/>
        <v/>
      </c>
      <c r="P74" s="5"/>
      <c r="R74" s="80"/>
      <c r="S74" s="80"/>
      <c r="T74" s="69"/>
      <c r="U74" s="63" t="str">
        <f t="shared" si="46"/>
        <v/>
      </c>
      <c r="V74" s="80"/>
      <c r="W74" s="80"/>
      <c r="X74" s="80"/>
      <c r="Y74" s="80"/>
      <c r="Z74" s="80"/>
      <c r="AA74" s="128"/>
      <c r="AZ74" s="112"/>
      <c r="BE74" s="72" t="s">
        <v>173</v>
      </c>
      <c r="BF74" s="262" t="s">
        <v>62</v>
      </c>
      <c r="BG74" s="263"/>
      <c r="BH74" s="82">
        <f>IF(O12="ano",CEILING((CH10/CH3),1),0)</f>
        <v>0</v>
      </c>
      <c r="BI74" s="72" t="s">
        <v>313</v>
      </c>
      <c r="BJ74" s="69">
        <v>0.24</v>
      </c>
      <c r="BK74" s="83"/>
      <c r="BL74" s="83"/>
      <c r="BM74" s="83"/>
      <c r="BN74" s="83"/>
      <c r="BO74" s="83"/>
      <c r="BP74" s="83"/>
      <c r="BQ74" s="83"/>
      <c r="BR74" s="83"/>
      <c r="BS74" s="83"/>
      <c r="BT74" s="84">
        <v>304</v>
      </c>
      <c r="BU74" s="85">
        <f t="shared" si="131"/>
        <v>0</v>
      </c>
      <c r="CA74" s="86" t="str">
        <f t="shared" si="86"/>
        <v/>
      </c>
      <c r="CB74" s="82" t="str">
        <f t="shared" si="87"/>
        <v/>
      </c>
      <c r="CC74" s="82" t="str">
        <f t="shared" si="88"/>
        <v/>
      </c>
      <c r="CD74" s="82" t="str">
        <f t="shared" si="89"/>
        <v/>
      </c>
      <c r="CE74" s="82" t="str">
        <f t="shared" si="90"/>
        <v/>
      </c>
      <c r="CF74" s="86" t="str">
        <f t="shared" si="91"/>
        <v/>
      </c>
      <c r="CG74" s="87"/>
      <c r="CH74" s="86" t="str">
        <f t="shared" si="92"/>
        <v/>
      </c>
      <c r="CI74" s="86" t="str">
        <f t="shared" si="93"/>
        <v/>
      </c>
      <c r="CJ74" s="64"/>
      <c r="CK74" s="64"/>
      <c r="CL74" s="64"/>
      <c r="CM74" s="64"/>
      <c r="CN74" s="72" t="str">
        <f t="shared" si="94"/>
        <v/>
      </c>
      <c r="CO74" s="72" t="str">
        <f t="shared" si="95"/>
        <v/>
      </c>
      <c r="CP74" s="72" t="str">
        <f t="shared" si="96"/>
        <v/>
      </c>
      <c r="CQ74" s="72" t="str">
        <f t="shared" si="97"/>
        <v/>
      </c>
      <c r="CR74" s="72" t="str">
        <f t="shared" si="98"/>
        <v/>
      </c>
      <c r="CS74" s="72" t="str">
        <f t="shared" si="126"/>
        <v/>
      </c>
      <c r="CT74" s="72" t="str">
        <f t="shared" si="126"/>
        <v/>
      </c>
      <c r="CU74" s="72" t="str">
        <f t="shared" si="126"/>
        <v/>
      </c>
      <c r="CV74" s="72" t="str">
        <f t="shared" si="126"/>
        <v/>
      </c>
      <c r="CW74" s="72" t="str">
        <f t="shared" si="126"/>
        <v/>
      </c>
      <c r="CX74" s="72" t="str">
        <f t="shared" si="126"/>
        <v/>
      </c>
      <c r="CY74" s="72" t="str">
        <f t="shared" si="126"/>
        <v/>
      </c>
      <c r="CZ74" s="72" t="str">
        <f t="shared" si="126"/>
        <v/>
      </c>
      <c r="DA74" s="72" t="str">
        <f t="shared" si="126"/>
        <v/>
      </c>
      <c r="DB74" s="72" t="str">
        <f t="shared" si="126"/>
        <v/>
      </c>
      <c r="DC74" s="72" t="str">
        <f t="shared" si="127"/>
        <v/>
      </c>
      <c r="DD74" s="72" t="str">
        <f t="shared" si="127"/>
        <v/>
      </c>
      <c r="DE74" s="72" t="str">
        <f t="shared" si="127"/>
        <v/>
      </c>
      <c r="DF74" s="72" t="str">
        <f t="shared" si="127"/>
        <v/>
      </c>
      <c r="DG74" s="72" t="str">
        <f t="shared" si="127"/>
        <v/>
      </c>
      <c r="DH74" s="72" t="str">
        <f t="shared" si="127"/>
        <v/>
      </c>
      <c r="DI74" s="72" t="str">
        <f t="shared" si="127"/>
        <v/>
      </c>
      <c r="DJ74" s="72" t="str">
        <f t="shared" si="127"/>
        <v/>
      </c>
      <c r="DK74" s="72" t="str">
        <f t="shared" si="127"/>
        <v/>
      </c>
      <c r="DL74" s="64"/>
      <c r="DM74" s="64"/>
      <c r="DN74" s="64"/>
      <c r="DO74" s="72" t="str">
        <f t="shared" si="99"/>
        <v/>
      </c>
      <c r="DP74" s="72" t="str">
        <f t="shared" si="49"/>
        <v/>
      </c>
      <c r="DQ74" s="72" t="str">
        <f t="shared" si="129"/>
        <v/>
      </c>
      <c r="DR74" s="72" t="str">
        <f t="shared" si="129"/>
        <v/>
      </c>
      <c r="DS74" s="72" t="str">
        <f t="shared" si="129"/>
        <v/>
      </c>
      <c r="DT74" s="72" t="str">
        <f t="shared" si="129"/>
        <v/>
      </c>
      <c r="DU74" s="72" t="str">
        <f t="shared" si="129"/>
        <v/>
      </c>
      <c r="DV74" s="72" t="str">
        <f t="shared" si="129"/>
        <v/>
      </c>
      <c r="DW74" s="72" t="str">
        <f t="shared" si="129"/>
        <v/>
      </c>
      <c r="DX74" s="72" t="str">
        <f t="shared" si="129"/>
        <v/>
      </c>
      <c r="DY74" s="72" t="str">
        <f t="shared" si="129"/>
        <v/>
      </c>
      <c r="DZ74" s="72" t="str">
        <f t="shared" si="129"/>
        <v/>
      </c>
      <c r="EA74" s="72" t="str">
        <f t="shared" si="129"/>
        <v/>
      </c>
      <c r="EB74" s="72" t="str">
        <f t="shared" si="129"/>
        <v/>
      </c>
      <c r="EC74" s="72" t="str">
        <f t="shared" si="129"/>
        <v/>
      </c>
      <c r="ED74" s="72" t="str">
        <f t="shared" si="129"/>
        <v/>
      </c>
      <c r="EE74" s="72" t="str">
        <f t="shared" si="129"/>
        <v/>
      </c>
      <c r="EF74" s="72" t="str">
        <f t="shared" si="129"/>
        <v/>
      </c>
      <c r="EG74" s="72" t="str">
        <f t="shared" si="128"/>
        <v/>
      </c>
      <c r="EH74" s="72" t="str">
        <f t="shared" si="128"/>
        <v/>
      </c>
      <c r="EI74" s="72" t="str">
        <f t="shared" si="128"/>
        <v/>
      </c>
      <c r="EJ74" s="68"/>
      <c r="EK74" s="68"/>
      <c r="EL74" s="68"/>
      <c r="EM74" s="68"/>
      <c r="EN74" s="88" t="str">
        <f t="shared" si="100"/>
        <v/>
      </c>
      <c r="EO74" s="88" t="str">
        <f t="shared" si="51"/>
        <v/>
      </c>
      <c r="EP74" s="88">
        <f t="shared" si="101"/>
        <v>0</v>
      </c>
      <c r="EQ74" s="89" t="str">
        <f t="shared" si="52"/>
        <v/>
      </c>
      <c r="ER74" s="89" t="str">
        <f t="shared" si="53"/>
        <v/>
      </c>
      <c r="ES74" s="89" t="str">
        <f t="shared" si="54"/>
        <v/>
      </c>
      <c r="ET74" s="89" t="str">
        <f t="shared" si="55"/>
        <v/>
      </c>
      <c r="EU74" s="89" t="str">
        <f t="shared" si="56"/>
        <v/>
      </c>
      <c r="EV74" s="89" t="str">
        <f t="shared" si="57"/>
        <v/>
      </c>
      <c r="EW74" s="89" t="str">
        <f t="shared" si="58"/>
        <v/>
      </c>
      <c r="EX74" s="89" t="str">
        <f t="shared" si="59"/>
        <v/>
      </c>
      <c r="EY74" s="89" t="str">
        <f t="shared" si="60"/>
        <v/>
      </c>
      <c r="EZ74" s="89" t="str">
        <f t="shared" si="61"/>
        <v/>
      </c>
      <c r="FA74" s="89" t="str">
        <f t="shared" si="62"/>
        <v/>
      </c>
      <c r="FB74" s="89" t="str">
        <f t="shared" si="63"/>
        <v/>
      </c>
      <c r="FC74" s="89" t="str">
        <f t="shared" si="64"/>
        <v/>
      </c>
      <c r="FD74" s="89" t="str">
        <f t="shared" si="65"/>
        <v/>
      </c>
      <c r="FE74" s="89" t="str">
        <f t="shared" si="66"/>
        <v/>
      </c>
      <c r="FF74" s="89" t="str">
        <f t="shared" si="67"/>
        <v/>
      </c>
      <c r="FG74" s="89" t="str">
        <f t="shared" si="68"/>
        <v/>
      </c>
      <c r="FH74" s="89" t="str">
        <f t="shared" si="69"/>
        <v/>
      </c>
      <c r="FI74" s="89" t="str">
        <f t="shared" si="70"/>
        <v/>
      </c>
      <c r="FJ74" s="89" t="str">
        <f t="shared" si="71"/>
        <v/>
      </c>
      <c r="FK74" s="68"/>
      <c r="FL74" s="68"/>
      <c r="FM74" s="68"/>
      <c r="FN74" s="68"/>
      <c r="FO74" s="68"/>
      <c r="FP74" s="88" t="str">
        <f t="shared" si="102"/>
        <v/>
      </c>
      <c r="FQ74" s="72" t="str">
        <f t="shared" si="103"/>
        <v/>
      </c>
      <c r="FR74" s="72" t="str">
        <f t="shared" si="104"/>
        <v/>
      </c>
      <c r="FS74" s="72" t="str">
        <f t="shared" si="105"/>
        <v/>
      </c>
      <c r="FT74" s="72" t="str">
        <f t="shared" si="106"/>
        <v/>
      </c>
      <c r="FU74" s="72" t="str">
        <f t="shared" si="107"/>
        <v/>
      </c>
      <c r="FV74" s="72" t="str">
        <f t="shared" si="108"/>
        <v/>
      </c>
      <c r="FW74" s="72" t="str">
        <f t="shared" si="109"/>
        <v/>
      </c>
      <c r="FX74" s="72" t="str">
        <f t="shared" si="110"/>
        <v/>
      </c>
      <c r="FY74" s="72" t="str">
        <f t="shared" si="111"/>
        <v/>
      </c>
      <c r="FZ74" s="72" t="str">
        <f t="shared" si="112"/>
        <v/>
      </c>
      <c r="GA74" s="72" t="str">
        <f t="shared" si="113"/>
        <v/>
      </c>
      <c r="GB74" s="72" t="str">
        <f t="shared" si="114"/>
        <v/>
      </c>
      <c r="GC74" s="72" t="str">
        <f t="shared" si="115"/>
        <v/>
      </c>
      <c r="GD74" s="72" t="str">
        <f t="shared" si="116"/>
        <v/>
      </c>
      <c r="GE74" s="72" t="str">
        <f t="shared" si="117"/>
        <v/>
      </c>
      <c r="GF74" s="72" t="str">
        <f t="shared" si="118"/>
        <v/>
      </c>
      <c r="GG74" s="72" t="str">
        <f t="shared" si="119"/>
        <v/>
      </c>
      <c r="GH74" s="72" t="str">
        <f t="shared" si="120"/>
        <v/>
      </c>
      <c r="GI74" s="72" t="str">
        <f t="shared" si="121"/>
        <v/>
      </c>
      <c r="GJ74" s="113"/>
      <c r="GK74" s="113"/>
    </row>
    <row r="75" spans="1:193" ht="20.100000000000001" customHeight="1" x14ac:dyDescent="0.2">
      <c r="A75" s="137">
        <v>60</v>
      </c>
      <c r="B75" s="287"/>
      <c r="C75" s="287"/>
      <c r="D75" s="3"/>
      <c r="E75" s="3"/>
      <c r="F75" s="4"/>
      <c r="G75" s="4"/>
      <c r="H75" s="5"/>
      <c r="I75" s="52" t="str">
        <f t="shared" si="44"/>
        <v/>
      </c>
      <c r="J75" s="4"/>
      <c r="K75" s="4"/>
      <c r="L75" s="4"/>
      <c r="M75" s="4"/>
      <c r="N75" s="5"/>
      <c r="O75" s="53" t="str">
        <f t="shared" si="45"/>
        <v/>
      </c>
      <c r="P75" s="5"/>
      <c r="R75" s="80"/>
      <c r="S75" s="80"/>
      <c r="T75" s="69"/>
      <c r="U75" s="63" t="str">
        <f t="shared" si="46"/>
        <v/>
      </c>
      <c r="V75" s="80"/>
      <c r="W75" s="80"/>
      <c r="X75" s="80"/>
      <c r="Y75" s="80"/>
      <c r="Z75" s="80"/>
      <c r="AA75" s="128"/>
      <c r="AZ75" s="112"/>
      <c r="BE75" s="72" t="s">
        <v>174</v>
      </c>
      <c r="BF75" s="262" t="s">
        <v>64</v>
      </c>
      <c r="BG75" s="263"/>
      <c r="BH75" s="69">
        <v>0</v>
      </c>
      <c r="BI75" s="72" t="s">
        <v>314</v>
      </c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4">
        <v>19</v>
      </c>
      <c r="BU75" s="85">
        <f t="shared" si="131"/>
        <v>0</v>
      </c>
      <c r="CA75" s="86" t="str">
        <f t="shared" si="86"/>
        <v/>
      </c>
      <c r="CB75" s="82" t="str">
        <f t="shared" si="87"/>
        <v/>
      </c>
      <c r="CC75" s="82" t="str">
        <f t="shared" si="88"/>
        <v/>
      </c>
      <c r="CD75" s="82" t="str">
        <f t="shared" si="89"/>
        <v/>
      </c>
      <c r="CE75" s="82" t="str">
        <f t="shared" si="90"/>
        <v/>
      </c>
      <c r="CF75" s="86" t="str">
        <f t="shared" si="91"/>
        <v/>
      </c>
      <c r="CG75" s="87"/>
      <c r="CH75" s="86" t="str">
        <f t="shared" si="92"/>
        <v/>
      </c>
      <c r="CI75" s="86" t="str">
        <f t="shared" si="93"/>
        <v/>
      </c>
      <c r="CJ75" s="64"/>
      <c r="CK75" s="64"/>
      <c r="CL75" s="64"/>
      <c r="CM75" s="64"/>
      <c r="CN75" s="72" t="str">
        <f t="shared" si="94"/>
        <v/>
      </c>
      <c r="CO75" s="72" t="str">
        <f t="shared" si="95"/>
        <v/>
      </c>
      <c r="CP75" s="72" t="str">
        <f t="shared" si="96"/>
        <v/>
      </c>
      <c r="CQ75" s="72" t="str">
        <f t="shared" si="97"/>
        <v/>
      </c>
      <c r="CR75" s="72" t="str">
        <f t="shared" si="98"/>
        <v/>
      </c>
      <c r="CS75" s="72" t="str">
        <f t="shared" si="126"/>
        <v/>
      </c>
      <c r="CT75" s="72" t="str">
        <f t="shared" si="126"/>
        <v/>
      </c>
      <c r="CU75" s="72" t="str">
        <f t="shared" si="126"/>
        <v/>
      </c>
      <c r="CV75" s="72" t="str">
        <f t="shared" si="126"/>
        <v/>
      </c>
      <c r="CW75" s="72" t="str">
        <f t="shared" si="126"/>
        <v/>
      </c>
      <c r="CX75" s="72" t="str">
        <f t="shared" si="126"/>
        <v/>
      </c>
      <c r="CY75" s="72" t="str">
        <f t="shared" si="126"/>
        <v/>
      </c>
      <c r="CZ75" s="72" t="str">
        <f t="shared" si="126"/>
        <v/>
      </c>
      <c r="DA75" s="72" t="str">
        <f t="shared" si="126"/>
        <v/>
      </c>
      <c r="DB75" s="72" t="str">
        <f t="shared" si="126"/>
        <v/>
      </c>
      <c r="DC75" s="72" t="str">
        <f t="shared" si="127"/>
        <v/>
      </c>
      <c r="DD75" s="72" t="str">
        <f t="shared" si="127"/>
        <v/>
      </c>
      <c r="DE75" s="72" t="str">
        <f t="shared" si="127"/>
        <v/>
      </c>
      <c r="DF75" s="72" t="str">
        <f t="shared" si="127"/>
        <v/>
      </c>
      <c r="DG75" s="72" t="str">
        <f t="shared" si="127"/>
        <v/>
      </c>
      <c r="DH75" s="72" t="str">
        <f t="shared" si="127"/>
        <v/>
      </c>
      <c r="DI75" s="72" t="str">
        <f t="shared" si="127"/>
        <v/>
      </c>
      <c r="DJ75" s="72" t="str">
        <f t="shared" si="127"/>
        <v/>
      </c>
      <c r="DK75" s="72" t="str">
        <f t="shared" si="127"/>
        <v/>
      </c>
      <c r="DL75" s="64"/>
      <c r="DM75" s="64"/>
      <c r="DN75" s="64"/>
      <c r="DO75" s="72" t="str">
        <f t="shared" si="99"/>
        <v/>
      </c>
      <c r="DP75" s="72" t="str">
        <f t="shared" si="49"/>
        <v/>
      </c>
      <c r="DQ75" s="72" t="str">
        <f t="shared" si="129"/>
        <v/>
      </c>
      <c r="DR75" s="72" t="str">
        <f t="shared" si="129"/>
        <v/>
      </c>
      <c r="DS75" s="72" t="str">
        <f t="shared" si="129"/>
        <v/>
      </c>
      <c r="DT75" s="72" t="str">
        <f t="shared" si="129"/>
        <v/>
      </c>
      <c r="DU75" s="72" t="str">
        <f t="shared" si="129"/>
        <v/>
      </c>
      <c r="DV75" s="72" t="str">
        <f t="shared" si="129"/>
        <v/>
      </c>
      <c r="DW75" s="72" t="str">
        <f t="shared" si="129"/>
        <v/>
      </c>
      <c r="DX75" s="72" t="str">
        <f t="shared" si="129"/>
        <v/>
      </c>
      <c r="DY75" s="72" t="str">
        <f t="shared" si="129"/>
        <v/>
      </c>
      <c r="DZ75" s="72" t="str">
        <f t="shared" si="129"/>
        <v/>
      </c>
      <c r="EA75" s="72" t="str">
        <f t="shared" si="129"/>
        <v/>
      </c>
      <c r="EB75" s="72" t="str">
        <f t="shared" si="129"/>
        <v/>
      </c>
      <c r="EC75" s="72" t="str">
        <f t="shared" si="129"/>
        <v/>
      </c>
      <c r="ED75" s="72" t="str">
        <f t="shared" si="129"/>
        <v/>
      </c>
      <c r="EE75" s="72" t="str">
        <f t="shared" si="129"/>
        <v/>
      </c>
      <c r="EF75" s="72" t="str">
        <f t="shared" si="129"/>
        <v/>
      </c>
      <c r="EG75" s="72" t="str">
        <f t="shared" si="128"/>
        <v/>
      </c>
      <c r="EH75" s="72" t="str">
        <f t="shared" si="128"/>
        <v/>
      </c>
      <c r="EI75" s="72" t="str">
        <f t="shared" si="128"/>
        <v/>
      </c>
      <c r="EJ75" s="68"/>
      <c r="EK75" s="68"/>
      <c r="EL75" s="68"/>
      <c r="EM75" s="68"/>
      <c r="EN75" s="88" t="str">
        <f t="shared" si="100"/>
        <v/>
      </c>
      <c r="EO75" s="88" t="str">
        <f t="shared" si="51"/>
        <v/>
      </c>
      <c r="EP75" s="88">
        <f t="shared" si="101"/>
        <v>0</v>
      </c>
      <c r="EQ75" s="89" t="str">
        <f t="shared" si="52"/>
        <v/>
      </c>
      <c r="ER75" s="89" t="str">
        <f t="shared" si="53"/>
        <v/>
      </c>
      <c r="ES75" s="89" t="str">
        <f t="shared" si="54"/>
        <v/>
      </c>
      <c r="ET75" s="89" t="str">
        <f t="shared" si="55"/>
        <v/>
      </c>
      <c r="EU75" s="89" t="str">
        <f t="shared" si="56"/>
        <v/>
      </c>
      <c r="EV75" s="89" t="str">
        <f t="shared" si="57"/>
        <v/>
      </c>
      <c r="EW75" s="89" t="str">
        <f t="shared" si="58"/>
        <v/>
      </c>
      <c r="EX75" s="89" t="str">
        <f t="shared" si="59"/>
        <v/>
      </c>
      <c r="EY75" s="89" t="str">
        <f t="shared" si="60"/>
        <v/>
      </c>
      <c r="EZ75" s="89" t="str">
        <f t="shared" si="61"/>
        <v/>
      </c>
      <c r="FA75" s="89" t="str">
        <f t="shared" si="62"/>
        <v/>
      </c>
      <c r="FB75" s="89" t="str">
        <f t="shared" si="63"/>
        <v/>
      </c>
      <c r="FC75" s="89" t="str">
        <f t="shared" si="64"/>
        <v/>
      </c>
      <c r="FD75" s="89" t="str">
        <f t="shared" si="65"/>
        <v/>
      </c>
      <c r="FE75" s="89" t="str">
        <f t="shared" si="66"/>
        <v/>
      </c>
      <c r="FF75" s="89" t="str">
        <f t="shared" si="67"/>
        <v/>
      </c>
      <c r="FG75" s="89" t="str">
        <f t="shared" si="68"/>
        <v/>
      </c>
      <c r="FH75" s="89" t="str">
        <f t="shared" si="69"/>
        <v/>
      </c>
      <c r="FI75" s="89" t="str">
        <f t="shared" si="70"/>
        <v/>
      </c>
      <c r="FJ75" s="89" t="str">
        <f t="shared" si="71"/>
        <v/>
      </c>
      <c r="FK75" s="68"/>
      <c r="FL75" s="68"/>
      <c r="FM75" s="68"/>
      <c r="FN75" s="68"/>
      <c r="FO75" s="68"/>
      <c r="FP75" s="88" t="str">
        <f t="shared" si="102"/>
        <v/>
      </c>
      <c r="FQ75" s="72" t="str">
        <f t="shared" si="103"/>
        <v/>
      </c>
      <c r="FR75" s="72" t="str">
        <f t="shared" si="104"/>
        <v/>
      </c>
      <c r="FS75" s="72" t="str">
        <f t="shared" si="105"/>
        <v/>
      </c>
      <c r="FT75" s="72" t="str">
        <f t="shared" si="106"/>
        <v/>
      </c>
      <c r="FU75" s="72" t="str">
        <f t="shared" si="107"/>
        <v/>
      </c>
      <c r="FV75" s="72" t="str">
        <f t="shared" si="108"/>
        <v/>
      </c>
      <c r="FW75" s="72" t="str">
        <f t="shared" si="109"/>
        <v/>
      </c>
      <c r="FX75" s="72" t="str">
        <f t="shared" si="110"/>
        <v/>
      </c>
      <c r="FY75" s="72" t="str">
        <f t="shared" si="111"/>
        <v/>
      </c>
      <c r="FZ75" s="72" t="str">
        <f t="shared" si="112"/>
        <v/>
      </c>
      <c r="GA75" s="72" t="str">
        <f t="shared" si="113"/>
        <v/>
      </c>
      <c r="GB75" s="72" t="str">
        <f t="shared" si="114"/>
        <v/>
      </c>
      <c r="GC75" s="72" t="str">
        <f t="shared" si="115"/>
        <v/>
      </c>
      <c r="GD75" s="72" t="str">
        <f t="shared" si="116"/>
        <v/>
      </c>
      <c r="GE75" s="72" t="str">
        <f t="shared" si="117"/>
        <v/>
      </c>
      <c r="GF75" s="72" t="str">
        <f t="shared" si="118"/>
        <v/>
      </c>
      <c r="GG75" s="72" t="str">
        <f t="shared" si="119"/>
        <v/>
      </c>
      <c r="GH75" s="72" t="str">
        <f t="shared" si="120"/>
        <v/>
      </c>
      <c r="GI75" s="72" t="str">
        <f t="shared" si="121"/>
        <v/>
      </c>
      <c r="GJ75" s="113"/>
      <c r="GK75" s="113"/>
    </row>
    <row r="76" spans="1:193" ht="20.100000000000001" customHeight="1" x14ac:dyDescent="0.2">
      <c r="A76" s="137">
        <v>61</v>
      </c>
      <c r="B76" s="287"/>
      <c r="C76" s="287"/>
      <c r="D76" s="3"/>
      <c r="E76" s="3"/>
      <c r="F76" s="4"/>
      <c r="G76" s="4"/>
      <c r="H76" s="5"/>
      <c r="I76" s="52" t="str">
        <f t="shared" si="44"/>
        <v/>
      </c>
      <c r="J76" s="4"/>
      <c r="K76" s="4"/>
      <c r="L76" s="4"/>
      <c r="M76" s="4"/>
      <c r="N76" s="5"/>
      <c r="O76" s="53" t="str">
        <f t="shared" si="45"/>
        <v/>
      </c>
      <c r="P76" s="5"/>
      <c r="R76" s="80"/>
      <c r="S76" s="80"/>
      <c r="T76" s="69"/>
      <c r="U76" s="63" t="str">
        <f t="shared" si="46"/>
        <v/>
      </c>
      <c r="V76" s="80"/>
      <c r="W76" s="80"/>
      <c r="X76" s="80"/>
      <c r="Y76" s="80"/>
      <c r="Z76" s="80"/>
      <c r="AA76" s="128"/>
      <c r="AZ76" s="112"/>
      <c r="BE76" s="72" t="s">
        <v>175</v>
      </c>
      <c r="BF76" s="262" t="s">
        <v>71</v>
      </c>
      <c r="BG76" s="263"/>
      <c r="BH76" s="92">
        <f>T12</f>
        <v>1.1399999999999999</v>
      </c>
      <c r="BI76" s="72" t="s">
        <v>312</v>
      </c>
      <c r="BJ76" s="69">
        <v>0.3</v>
      </c>
      <c r="BK76" s="83"/>
      <c r="BL76" s="83"/>
      <c r="BM76" s="83"/>
      <c r="BN76" s="83"/>
      <c r="BO76" s="83"/>
      <c r="BP76" s="83"/>
      <c r="BQ76" s="83"/>
      <c r="BR76" s="83"/>
      <c r="BS76" s="83"/>
      <c r="BT76" s="84">
        <v>392</v>
      </c>
      <c r="BU76" s="85">
        <f t="shared" si="131"/>
        <v>446.87999999999994</v>
      </c>
      <c r="CA76" s="86" t="str">
        <f t="shared" si="86"/>
        <v/>
      </c>
      <c r="CB76" s="82" t="str">
        <f t="shared" si="87"/>
        <v/>
      </c>
      <c r="CC76" s="82" t="str">
        <f t="shared" si="88"/>
        <v/>
      </c>
      <c r="CD76" s="82" t="str">
        <f t="shared" si="89"/>
        <v/>
      </c>
      <c r="CE76" s="82" t="str">
        <f t="shared" si="90"/>
        <v/>
      </c>
      <c r="CF76" s="86" t="str">
        <f t="shared" si="91"/>
        <v/>
      </c>
      <c r="CG76" s="87"/>
      <c r="CH76" s="86" t="str">
        <f t="shared" si="92"/>
        <v/>
      </c>
      <c r="CI76" s="86" t="str">
        <f t="shared" si="93"/>
        <v/>
      </c>
      <c r="CJ76" s="64"/>
      <c r="CK76" s="64"/>
      <c r="CL76" s="64"/>
      <c r="CM76" s="64"/>
      <c r="CN76" s="72" t="str">
        <f t="shared" si="94"/>
        <v/>
      </c>
      <c r="CO76" s="72" t="str">
        <f t="shared" si="95"/>
        <v/>
      </c>
      <c r="CP76" s="72" t="str">
        <f t="shared" si="96"/>
        <v/>
      </c>
      <c r="CQ76" s="72" t="str">
        <f t="shared" si="97"/>
        <v/>
      </c>
      <c r="CR76" s="72" t="str">
        <f t="shared" si="98"/>
        <v/>
      </c>
      <c r="CS76" s="72" t="str">
        <f t="shared" ref="CS76:DB85" si="132">IF($CR76="","",IF($CR76=CS$15,(($D76*$J76)+($D76*$K76)+($E76*$L76)+($E76*$M76))/1000*$F76,""))</f>
        <v/>
      </c>
      <c r="CT76" s="72" t="str">
        <f t="shared" si="132"/>
        <v/>
      </c>
      <c r="CU76" s="72" t="str">
        <f t="shared" si="132"/>
        <v/>
      </c>
      <c r="CV76" s="72" t="str">
        <f t="shared" si="132"/>
        <v/>
      </c>
      <c r="CW76" s="72" t="str">
        <f t="shared" si="132"/>
        <v/>
      </c>
      <c r="CX76" s="72" t="str">
        <f t="shared" si="132"/>
        <v/>
      </c>
      <c r="CY76" s="72" t="str">
        <f t="shared" si="132"/>
        <v/>
      </c>
      <c r="CZ76" s="72" t="str">
        <f t="shared" si="132"/>
        <v/>
      </c>
      <c r="DA76" s="72" t="str">
        <f t="shared" si="132"/>
        <v/>
      </c>
      <c r="DB76" s="72" t="str">
        <f t="shared" si="132"/>
        <v/>
      </c>
      <c r="DC76" s="72" t="str">
        <f t="shared" ref="DC76:DK85" si="133">IF($CR76="","",IF($CR76=DC$15,(($D76*$J76)+($D76*$K76)+($E76*$L76)+($E76*$M76))/1000*$F76,""))</f>
        <v/>
      </c>
      <c r="DD76" s="72" t="str">
        <f t="shared" si="133"/>
        <v/>
      </c>
      <c r="DE76" s="72" t="str">
        <f t="shared" si="133"/>
        <v/>
      </c>
      <c r="DF76" s="72" t="str">
        <f t="shared" si="133"/>
        <v/>
      </c>
      <c r="DG76" s="72" t="str">
        <f t="shared" si="133"/>
        <v/>
      </c>
      <c r="DH76" s="72" t="str">
        <f t="shared" si="133"/>
        <v/>
      </c>
      <c r="DI76" s="72" t="str">
        <f t="shared" si="133"/>
        <v/>
      </c>
      <c r="DJ76" s="72" t="str">
        <f t="shared" si="133"/>
        <v/>
      </c>
      <c r="DK76" s="72" t="str">
        <f t="shared" si="133"/>
        <v/>
      </c>
      <c r="DL76" s="64"/>
      <c r="DM76" s="64"/>
      <c r="DN76" s="64"/>
      <c r="DO76" s="72" t="str">
        <f t="shared" si="99"/>
        <v/>
      </c>
      <c r="DP76" s="72" t="str">
        <f t="shared" si="49"/>
        <v/>
      </c>
      <c r="DQ76" s="72" t="str">
        <f t="shared" si="129"/>
        <v/>
      </c>
      <c r="DR76" s="72" t="str">
        <f t="shared" si="129"/>
        <v/>
      </c>
      <c r="DS76" s="72" t="str">
        <f t="shared" si="129"/>
        <v/>
      </c>
      <c r="DT76" s="72" t="str">
        <f t="shared" si="129"/>
        <v/>
      </c>
      <c r="DU76" s="72" t="str">
        <f t="shared" si="129"/>
        <v/>
      </c>
      <c r="DV76" s="72" t="str">
        <f t="shared" si="129"/>
        <v/>
      </c>
      <c r="DW76" s="72" t="str">
        <f t="shared" si="129"/>
        <v/>
      </c>
      <c r="DX76" s="72" t="str">
        <f t="shared" si="129"/>
        <v/>
      </c>
      <c r="DY76" s="72" t="str">
        <f t="shared" si="129"/>
        <v/>
      </c>
      <c r="DZ76" s="72" t="str">
        <f t="shared" si="129"/>
        <v/>
      </c>
      <c r="EA76" s="72" t="str">
        <f t="shared" si="129"/>
        <v/>
      </c>
      <c r="EB76" s="72" t="str">
        <f t="shared" si="129"/>
        <v/>
      </c>
      <c r="EC76" s="72" t="str">
        <f t="shared" si="129"/>
        <v/>
      </c>
      <c r="ED76" s="72" t="str">
        <f t="shared" si="129"/>
        <v/>
      </c>
      <c r="EE76" s="72" t="str">
        <f t="shared" si="129"/>
        <v/>
      </c>
      <c r="EF76" s="72" t="str">
        <f t="shared" si="129"/>
        <v/>
      </c>
      <c r="EG76" s="72" t="str">
        <f t="shared" si="128"/>
        <v/>
      </c>
      <c r="EH76" s="72" t="str">
        <f t="shared" si="128"/>
        <v/>
      </c>
      <c r="EI76" s="72" t="str">
        <f t="shared" si="128"/>
        <v/>
      </c>
      <c r="EJ76" s="68"/>
      <c r="EK76" s="68"/>
      <c r="EL76" s="68"/>
      <c r="EM76" s="68"/>
      <c r="EN76" s="88" t="str">
        <f t="shared" si="100"/>
        <v/>
      </c>
      <c r="EO76" s="88" t="str">
        <f t="shared" si="51"/>
        <v/>
      </c>
      <c r="EP76" s="88">
        <f t="shared" si="101"/>
        <v>0</v>
      </c>
      <c r="EQ76" s="89" t="str">
        <f t="shared" si="52"/>
        <v/>
      </c>
      <c r="ER76" s="89" t="str">
        <f t="shared" si="53"/>
        <v/>
      </c>
      <c r="ES76" s="89" t="str">
        <f t="shared" si="54"/>
        <v/>
      </c>
      <c r="ET76" s="89" t="str">
        <f t="shared" si="55"/>
        <v/>
      </c>
      <c r="EU76" s="89" t="str">
        <f t="shared" si="56"/>
        <v/>
      </c>
      <c r="EV76" s="89" t="str">
        <f t="shared" si="57"/>
        <v/>
      </c>
      <c r="EW76" s="89" t="str">
        <f t="shared" si="58"/>
        <v/>
      </c>
      <c r="EX76" s="89" t="str">
        <f t="shared" si="59"/>
        <v/>
      </c>
      <c r="EY76" s="89" t="str">
        <f t="shared" si="60"/>
        <v/>
      </c>
      <c r="EZ76" s="89" t="str">
        <f t="shared" si="61"/>
        <v/>
      </c>
      <c r="FA76" s="89" t="str">
        <f t="shared" si="62"/>
        <v/>
      </c>
      <c r="FB76" s="89" t="str">
        <f t="shared" si="63"/>
        <v/>
      </c>
      <c r="FC76" s="89" t="str">
        <f t="shared" si="64"/>
        <v/>
      </c>
      <c r="FD76" s="89" t="str">
        <f t="shared" si="65"/>
        <v/>
      </c>
      <c r="FE76" s="89" t="str">
        <f t="shared" si="66"/>
        <v/>
      </c>
      <c r="FF76" s="89" t="str">
        <f t="shared" si="67"/>
        <v/>
      </c>
      <c r="FG76" s="89" t="str">
        <f t="shared" si="68"/>
        <v/>
      </c>
      <c r="FH76" s="89" t="str">
        <f t="shared" si="69"/>
        <v/>
      </c>
      <c r="FI76" s="89" t="str">
        <f t="shared" si="70"/>
        <v/>
      </c>
      <c r="FJ76" s="89" t="str">
        <f t="shared" si="71"/>
        <v/>
      </c>
      <c r="FK76" s="68"/>
      <c r="FL76" s="68"/>
      <c r="FM76" s="68"/>
      <c r="FN76" s="68"/>
      <c r="FO76" s="68"/>
      <c r="FP76" s="88" t="str">
        <f t="shared" si="102"/>
        <v/>
      </c>
      <c r="FQ76" s="72" t="str">
        <f t="shared" si="103"/>
        <v/>
      </c>
      <c r="FR76" s="72" t="str">
        <f t="shared" si="104"/>
        <v/>
      </c>
      <c r="FS76" s="72" t="str">
        <f t="shared" si="105"/>
        <v/>
      </c>
      <c r="FT76" s="72" t="str">
        <f t="shared" si="106"/>
        <v/>
      </c>
      <c r="FU76" s="72" t="str">
        <f t="shared" si="107"/>
        <v/>
      </c>
      <c r="FV76" s="72" t="str">
        <f t="shared" si="108"/>
        <v/>
      </c>
      <c r="FW76" s="72" t="str">
        <f t="shared" si="109"/>
        <v/>
      </c>
      <c r="FX76" s="72" t="str">
        <f t="shared" si="110"/>
        <v/>
      </c>
      <c r="FY76" s="72" t="str">
        <f t="shared" si="111"/>
        <v/>
      </c>
      <c r="FZ76" s="72" t="str">
        <f t="shared" si="112"/>
        <v/>
      </c>
      <c r="GA76" s="72" t="str">
        <f t="shared" si="113"/>
        <v/>
      </c>
      <c r="GB76" s="72" t="str">
        <f t="shared" si="114"/>
        <v/>
      </c>
      <c r="GC76" s="72" t="str">
        <f t="shared" si="115"/>
        <v/>
      </c>
      <c r="GD76" s="72" t="str">
        <f t="shared" si="116"/>
        <v/>
      </c>
      <c r="GE76" s="72" t="str">
        <f t="shared" si="117"/>
        <v/>
      </c>
      <c r="GF76" s="72" t="str">
        <f t="shared" si="118"/>
        <v/>
      </c>
      <c r="GG76" s="72" t="str">
        <f t="shared" si="119"/>
        <v/>
      </c>
      <c r="GH76" s="72" t="str">
        <f t="shared" si="120"/>
        <v/>
      </c>
      <c r="GI76" s="72" t="str">
        <f t="shared" si="121"/>
        <v/>
      </c>
      <c r="GJ76" s="113"/>
      <c r="GK76" s="113"/>
    </row>
    <row r="77" spans="1:193" ht="20.100000000000001" customHeight="1" x14ac:dyDescent="0.2">
      <c r="A77" s="137">
        <v>62</v>
      </c>
      <c r="B77" s="287"/>
      <c r="C77" s="287"/>
      <c r="D77" s="3"/>
      <c r="E77" s="3"/>
      <c r="F77" s="4"/>
      <c r="G77" s="4"/>
      <c r="H77" s="5"/>
      <c r="I77" s="52" t="str">
        <f t="shared" si="44"/>
        <v/>
      </c>
      <c r="J77" s="4"/>
      <c r="K77" s="4"/>
      <c r="L77" s="4"/>
      <c r="M77" s="4"/>
      <c r="N77" s="5"/>
      <c r="O77" s="53" t="str">
        <f t="shared" si="45"/>
        <v/>
      </c>
      <c r="P77" s="5"/>
      <c r="R77" s="80"/>
      <c r="S77" s="80"/>
      <c r="T77" s="69"/>
      <c r="U77" s="63" t="str">
        <f t="shared" si="46"/>
        <v/>
      </c>
      <c r="V77" s="80"/>
      <c r="W77" s="80"/>
      <c r="X77" s="80"/>
      <c r="Y77" s="80"/>
      <c r="Z77" s="80"/>
      <c r="AA77" s="128"/>
      <c r="AZ77" s="112"/>
      <c r="BE77" s="72" t="s">
        <v>176</v>
      </c>
      <c r="BF77" s="262" t="s">
        <v>65</v>
      </c>
      <c r="BG77" s="263"/>
      <c r="BH77" s="82">
        <f>BB38</f>
        <v>0</v>
      </c>
      <c r="BI77" s="72" t="s">
        <v>273</v>
      </c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4">
        <v>112</v>
      </c>
      <c r="BU77" s="85">
        <f t="shared" si="131"/>
        <v>0</v>
      </c>
      <c r="CA77" s="86" t="str">
        <f t="shared" si="86"/>
        <v/>
      </c>
      <c r="CB77" s="82" t="str">
        <f t="shared" si="87"/>
        <v/>
      </c>
      <c r="CC77" s="82" t="str">
        <f t="shared" si="88"/>
        <v/>
      </c>
      <c r="CD77" s="82" t="str">
        <f t="shared" si="89"/>
        <v/>
      </c>
      <c r="CE77" s="82" t="str">
        <f t="shared" si="90"/>
        <v/>
      </c>
      <c r="CF77" s="86" t="str">
        <f t="shared" si="91"/>
        <v/>
      </c>
      <c r="CG77" s="87"/>
      <c r="CH77" s="86" t="str">
        <f t="shared" si="92"/>
        <v/>
      </c>
      <c r="CI77" s="86" t="str">
        <f t="shared" si="93"/>
        <v/>
      </c>
      <c r="CJ77" s="64"/>
      <c r="CK77" s="64"/>
      <c r="CL77" s="64"/>
      <c r="CM77" s="64"/>
      <c r="CN77" s="72" t="str">
        <f t="shared" si="94"/>
        <v/>
      </c>
      <c r="CO77" s="72" t="str">
        <f t="shared" si="95"/>
        <v/>
      </c>
      <c r="CP77" s="72" t="str">
        <f t="shared" si="96"/>
        <v/>
      </c>
      <c r="CQ77" s="72" t="str">
        <f t="shared" si="97"/>
        <v/>
      </c>
      <c r="CR77" s="72" t="str">
        <f t="shared" si="98"/>
        <v/>
      </c>
      <c r="CS77" s="72" t="str">
        <f t="shared" si="132"/>
        <v/>
      </c>
      <c r="CT77" s="72" t="str">
        <f t="shared" si="132"/>
        <v/>
      </c>
      <c r="CU77" s="72" t="str">
        <f t="shared" si="132"/>
        <v/>
      </c>
      <c r="CV77" s="72" t="str">
        <f t="shared" si="132"/>
        <v/>
      </c>
      <c r="CW77" s="72" t="str">
        <f t="shared" si="132"/>
        <v/>
      </c>
      <c r="CX77" s="72" t="str">
        <f t="shared" si="132"/>
        <v/>
      </c>
      <c r="CY77" s="72" t="str">
        <f t="shared" si="132"/>
        <v/>
      </c>
      <c r="CZ77" s="72" t="str">
        <f t="shared" si="132"/>
        <v/>
      </c>
      <c r="DA77" s="72" t="str">
        <f t="shared" si="132"/>
        <v/>
      </c>
      <c r="DB77" s="72" t="str">
        <f t="shared" si="132"/>
        <v/>
      </c>
      <c r="DC77" s="72" t="str">
        <f t="shared" si="133"/>
        <v/>
      </c>
      <c r="DD77" s="72" t="str">
        <f t="shared" si="133"/>
        <v/>
      </c>
      <c r="DE77" s="72" t="str">
        <f t="shared" si="133"/>
        <v/>
      </c>
      <c r="DF77" s="72" t="str">
        <f t="shared" si="133"/>
        <v/>
      </c>
      <c r="DG77" s="72" t="str">
        <f t="shared" si="133"/>
        <v/>
      </c>
      <c r="DH77" s="72" t="str">
        <f t="shared" si="133"/>
        <v/>
      </c>
      <c r="DI77" s="72" t="str">
        <f t="shared" si="133"/>
        <v/>
      </c>
      <c r="DJ77" s="72" t="str">
        <f t="shared" si="133"/>
        <v/>
      </c>
      <c r="DK77" s="72" t="str">
        <f t="shared" si="133"/>
        <v/>
      </c>
      <c r="DL77" s="64"/>
      <c r="DM77" s="64"/>
      <c r="DN77" s="64"/>
      <c r="DO77" s="72" t="str">
        <f t="shared" si="99"/>
        <v/>
      </c>
      <c r="DP77" s="72" t="str">
        <f t="shared" si="49"/>
        <v/>
      </c>
      <c r="DQ77" s="72" t="str">
        <f t="shared" si="129"/>
        <v/>
      </c>
      <c r="DR77" s="72" t="str">
        <f t="shared" si="129"/>
        <v/>
      </c>
      <c r="DS77" s="72" t="str">
        <f t="shared" si="129"/>
        <v/>
      </c>
      <c r="DT77" s="72" t="str">
        <f t="shared" si="129"/>
        <v/>
      </c>
      <c r="DU77" s="72" t="str">
        <f t="shared" si="129"/>
        <v/>
      </c>
      <c r="DV77" s="72" t="str">
        <f t="shared" si="129"/>
        <v/>
      </c>
      <c r="DW77" s="72" t="str">
        <f t="shared" si="129"/>
        <v/>
      </c>
      <c r="DX77" s="72" t="str">
        <f t="shared" si="129"/>
        <v/>
      </c>
      <c r="DY77" s="72" t="str">
        <f t="shared" si="129"/>
        <v/>
      </c>
      <c r="DZ77" s="72" t="str">
        <f t="shared" si="129"/>
        <v/>
      </c>
      <c r="EA77" s="72" t="str">
        <f t="shared" si="129"/>
        <v/>
      </c>
      <c r="EB77" s="72" t="str">
        <f t="shared" si="129"/>
        <v/>
      </c>
      <c r="EC77" s="72" t="str">
        <f t="shared" si="129"/>
        <v/>
      </c>
      <c r="ED77" s="72" t="str">
        <f t="shared" si="129"/>
        <v/>
      </c>
      <c r="EE77" s="72" t="str">
        <f t="shared" si="129"/>
        <v/>
      </c>
      <c r="EF77" s="72" t="str">
        <f t="shared" si="129"/>
        <v/>
      </c>
      <c r="EG77" s="72" t="str">
        <f t="shared" si="128"/>
        <v/>
      </c>
      <c r="EH77" s="72" t="str">
        <f t="shared" si="128"/>
        <v/>
      </c>
      <c r="EI77" s="72" t="str">
        <f t="shared" si="128"/>
        <v/>
      </c>
      <c r="EJ77" s="68"/>
      <c r="EK77" s="68"/>
      <c r="EL77" s="68"/>
      <c r="EM77" s="68"/>
      <c r="EN77" s="88" t="str">
        <f t="shared" si="100"/>
        <v/>
      </c>
      <c r="EO77" s="88" t="str">
        <f t="shared" si="51"/>
        <v/>
      </c>
      <c r="EP77" s="88">
        <f t="shared" si="101"/>
        <v>0</v>
      </c>
      <c r="EQ77" s="89" t="str">
        <f t="shared" si="52"/>
        <v/>
      </c>
      <c r="ER77" s="89" t="str">
        <f t="shared" si="53"/>
        <v/>
      </c>
      <c r="ES77" s="89" t="str">
        <f t="shared" si="54"/>
        <v/>
      </c>
      <c r="ET77" s="89" t="str">
        <f t="shared" si="55"/>
        <v/>
      </c>
      <c r="EU77" s="89" t="str">
        <f t="shared" si="56"/>
        <v/>
      </c>
      <c r="EV77" s="89" t="str">
        <f t="shared" si="57"/>
        <v/>
      </c>
      <c r="EW77" s="89" t="str">
        <f t="shared" si="58"/>
        <v/>
      </c>
      <c r="EX77" s="89" t="str">
        <f t="shared" si="59"/>
        <v/>
      </c>
      <c r="EY77" s="89" t="str">
        <f t="shared" si="60"/>
        <v/>
      </c>
      <c r="EZ77" s="89" t="str">
        <f t="shared" si="61"/>
        <v/>
      </c>
      <c r="FA77" s="89" t="str">
        <f t="shared" si="62"/>
        <v/>
      </c>
      <c r="FB77" s="89" t="str">
        <f t="shared" si="63"/>
        <v/>
      </c>
      <c r="FC77" s="89" t="str">
        <f t="shared" si="64"/>
        <v/>
      </c>
      <c r="FD77" s="89" t="str">
        <f t="shared" si="65"/>
        <v/>
      </c>
      <c r="FE77" s="89" t="str">
        <f t="shared" si="66"/>
        <v/>
      </c>
      <c r="FF77" s="89" t="str">
        <f t="shared" si="67"/>
        <v/>
      </c>
      <c r="FG77" s="89" t="str">
        <f t="shared" si="68"/>
        <v/>
      </c>
      <c r="FH77" s="89" t="str">
        <f t="shared" si="69"/>
        <v/>
      </c>
      <c r="FI77" s="89" t="str">
        <f t="shared" si="70"/>
        <v/>
      </c>
      <c r="FJ77" s="89" t="str">
        <f t="shared" si="71"/>
        <v/>
      </c>
      <c r="FK77" s="68"/>
      <c r="FL77" s="68"/>
      <c r="FM77" s="68"/>
      <c r="FN77" s="68"/>
      <c r="FO77" s="68"/>
      <c r="FP77" s="88" t="str">
        <f t="shared" si="102"/>
        <v/>
      </c>
      <c r="FQ77" s="72" t="str">
        <f t="shared" si="103"/>
        <v/>
      </c>
      <c r="FR77" s="72" t="str">
        <f t="shared" si="104"/>
        <v/>
      </c>
      <c r="FS77" s="72" t="str">
        <f t="shared" si="105"/>
        <v/>
      </c>
      <c r="FT77" s="72" t="str">
        <f t="shared" si="106"/>
        <v/>
      </c>
      <c r="FU77" s="72" t="str">
        <f t="shared" si="107"/>
        <v/>
      </c>
      <c r="FV77" s="72" t="str">
        <f t="shared" si="108"/>
        <v/>
      </c>
      <c r="FW77" s="72" t="str">
        <f t="shared" si="109"/>
        <v/>
      </c>
      <c r="FX77" s="72" t="str">
        <f t="shared" si="110"/>
        <v/>
      </c>
      <c r="FY77" s="72" t="str">
        <f t="shared" si="111"/>
        <v/>
      </c>
      <c r="FZ77" s="72" t="str">
        <f t="shared" si="112"/>
        <v/>
      </c>
      <c r="GA77" s="72" t="str">
        <f t="shared" si="113"/>
        <v/>
      </c>
      <c r="GB77" s="72" t="str">
        <f t="shared" si="114"/>
        <v/>
      </c>
      <c r="GC77" s="72" t="str">
        <f t="shared" si="115"/>
        <v/>
      </c>
      <c r="GD77" s="72" t="str">
        <f t="shared" si="116"/>
        <v/>
      </c>
      <c r="GE77" s="72" t="str">
        <f t="shared" si="117"/>
        <v/>
      </c>
      <c r="GF77" s="72" t="str">
        <f t="shared" si="118"/>
        <v/>
      </c>
      <c r="GG77" s="72" t="str">
        <f t="shared" si="119"/>
        <v/>
      </c>
      <c r="GH77" s="72" t="str">
        <f t="shared" si="120"/>
        <v/>
      </c>
      <c r="GI77" s="72" t="str">
        <f t="shared" si="121"/>
        <v/>
      </c>
      <c r="GJ77" s="113"/>
      <c r="GK77" s="113"/>
    </row>
    <row r="78" spans="1:193" ht="20.100000000000001" customHeight="1" x14ac:dyDescent="0.2">
      <c r="A78" s="137">
        <v>63</v>
      </c>
      <c r="B78" s="287"/>
      <c r="C78" s="287"/>
      <c r="D78" s="3"/>
      <c r="E78" s="3"/>
      <c r="F78" s="4"/>
      <c r="G78" s="4"/>
      <c r="H78" s="5"/>
      <c r="I78" s="52" t="str">
        <f t="shared" si="44"/>
        <v/>
      </c>
      <c r="J78" s="4"/>
      <c r="K78" s="4"/>
      <c r="L78" s="4"/>
      <c r="M78" s="4"/>
      <c r="N78" s="5"/>
      <c r="O78" s="53" t="str">
        <f t="shared" si="45"/>
        <v/>
      </c>
      <c r="P78" s="5"/>
      <c r="R78" s="80"/>
      <c r="S78" s="80"/>
      <c r="T78" s="69"/>
      <c r="U78" s="63" t="str">
        <f t="shared" si="46"/>
        <v/>
      </c>
      <c r="V78" s="80"/>
      <c r="W78" s="80"/>
      <c r="X78" s="80"/>
      <c r="Y78" s="80"/>
      <c r="Z78" s="80"/>
      <c r="AA78" s="128"/>
      <c r="AZ78" s="112"/>
      <c r="BE78" s="72" t="s">
        <v>177</v>
      </c>
      <c r="BF78" s="262" t="s">
        <v>76</v>
      </c>
      <c r="BG78" s="263"/>
      <c r="BH78" s="82">
        <f>V12</f>
        <v>0</v>
      </c>
      <c r="BI78" s="72" t="s">
        <v>273</v>
      </c>
      <c r="BJ78" s="69">
        <v>0.24</v>
      </c>
      <c r="BK78" s="83"/>
      <c r="BL78" s="83"/>
      <c r="BM78" s="83"/>
      <c r="BN78" s="83"/>
      <c r="BO78" s="83"/>
      <c r="BP78" s="83"/>
      <c r="BQ78" s="83"/>
      <c r="BR78" s="83"/>
      <c r="BS78" s="83"/>
      <c r="BT78" s="84">
        <v>344</v>
      </c>
      <c r="BU78" s="85">
        <f t="shared" si="131"/>
        <v>0</v>
      </c>
      <c r="CA78" s="86" t="str">
        <f t="shared" si="86"/>
        <v/>
      </c>
      <c r="CB78" s="82" t="str">
        <f t="shared" si="87"/>
        <v/>
      </c>
      <c r="CC78" s="82" t="str">
        <f t="shared" si="88"/>
        <v/>
      </c>
      <c r="CD78" s="82" t="str">
        <f t="shared" si="89"/>
        <v/>
      </c>
      <c r="CE78" s="82" t="str">
        <f t="shared" si="90"/>
        <v/>
      </c>
      <c r="CF78" s="86" t="str">
        <f t="shared" si="91"/>
        <v/>
      </c>
      <c r="CG78" s="87"/>
      <c r="CH78" s="86" t="str">
        <f t="shared" si="92"/>
        <v/>
      </c>
      <c r="CI78" s="86" t="str">
        <f t="shared" si="93"/>
        <v/>
      </c>
      <c r="CJ78" s="64"/>
      <c r="CK78" s="64"/>
      <c r="CL78" s="64"/>
      <c r="CM78" s="64"/>
      <c r="CN78" s="72" t="str">
        <f t="shared" si="94"/>
        <v/>
      </c>
      <c r="CO78" s="72" t="str">
        <f t="shared" si="95"/>
        <v/>
      </c>
      <c r="CP78" s="72" t="str">
        <f t="shared" si="96"/>
        <v/>
      </c>
      <c r="CQ78" s="72" t="str">
        <f t="shared" si="97"/>
        <v/>
      </c>
      <c r="CR78" s="72" t="str">
        <f t="shared" si="98"/>
        <v/>
      </c>
      <c r="CS78" s="72" t="str">
        <f t="shared" si="132"/>
        <v/>
      </c>
      <c r="CT78" s="72" t="str">
        <f t="shared" si="132"/>
        <v/>
      </c>
      <c r="CU78" s="72" t="str">
        <f t="shared" si="132"/>
        <v/>
      </c>
      <c r="CV78" s="72" t="str">
        <f t="shared" si="132"/>
        <v/>
      </c>
      <c r="CW78" s="72" t="str">
        <f t="shared" si="132"/>
        <v/>
      </c>
      <c r="CX78" s="72" t="str">
        <f t="shared" si="132"/>
        <v/>
      </c>
      <c r="CY78" s="72" t="str">
        <f t="shared" si="132"/>
        <v/>
      </c>
      <c r="CZ78" s="72" t="str">
        <f t="shared" si="132"/>
        <v/>
      </c>
      <c r="DA78" s="72" t="str">
        <f t="shared" si="132"/>
        <v/>
      </c>
      <c r="DB78" s="72" t="str">
        <f t="shared" si="132"/>
        <v/>
      </c>
      <c r="DC78" s="72" t="str">
        <f t="shared" si="133"/>
        <v/>
      </c>
      <c r="DD78" s="72" t="str">
        <f t="shared" si="133"/>
        <v/>
      </c>
      <c r="DE78" s="72" t="str">
        <f t="shared" si="133"/>
        <v/>
      </c>
      <c r="DF78" s="72" t="str">
        <f t="shared" si="133"/>
        <v/>
      </c>
      <c r="DG78" s="72" t="str">
        <f t="shared" si="133"/>
        <v/>
      </c>
      <c r="DH78" s="72" t="str">
        <f t="shared" si="133"/>
        <v/>
      </c>
      <c r="DI78" s="72" t="str">
        <f t="shared" si="133"/>
        <v/>
      </c>
      <c r="DJ78" s="72" t="str">
        <f t="shared" si="133"/>
        <v/>
      </c>
      <c r="DK78" s="72" t="str">
        <f t="shared" si="133"/>
        <v/>
      </c>
      <c r="DL78" s="64"/>
      <c r="DM78" s="64"/>
      <c r="DN78" s="64"/>
      <c r="DO78" s="72" t="str">
        <f t="shared" si="99"/>
        <v/>
      </c>
      <c r="DP78" s="72" t="str">
        <f t="shared" si="49"/>
        <v/>
      </c>
      <c r="DQ78" s="72" t="str">
        <f t="shared" si="129"/>
        <v/>
      </c>
      <c r="DR78" s="72" t="str">
        <f t="shared" si="129"/>
        <v/>
      </c>
      <c r="DS78" s="72" t="str">
        <f t="shared" si="129"/>
        <v/>
      </c>
      <c r="DT78" s="72" t="str">
        <f t="shared" si="129"/>
        <v/>
      </c>
      <c r="DU78" s="72" t="str">
        <f t="shared" si="129"/>
        <v/>
      </c>
      <c r="DV78" s="72" t="str">
        <f t="shared" si="129"/>
        <v/>
      </c>
      <c r="DW78" s="72" t="str">
        <f t="shared" si="129"/>
        <v/>
      </c>
      <c r="DX78" s="72" t="str">
        <f t="shared" si="129"/>
        <v/>
      </c>
      <c r="DY78" s="72" t="str">
        <f t="shared" si="129"/>
        <v/>
      </c>
      <c r="DZ78" s="72" t="str">
        <f t="shared" si="129"/>
        <v/>
      </c>
      <c r="EA78" s="72" t="str">
        <f t="shared" si="129"/>
        <v/>
      </c>
      <c r="EB78" s="72" t="str">
        <f t="shared" si="129"/>
        <v/>
      </c>
      <c r="EC78" s="72" t="str">
        <f t="shared" si="129"/>
        <v/>
      </c>
      <c r="ED78" s="72" t="str">
        <f t="shared" si="129"/>
        <v/>
      </c>
      <c r="EE78" s="72" t="str">
        <f t="shared" si="129"/>
        <v/>
      </c>
      <c r="EF78" s="72" t="str">
        <f t="shared" si="129"/>
        <v/>
      </c>
      <c r="EG78" s="72" t="str">
        <f t="shared" si="128"/>
        <v/>
      </c>
      <c r="EH78" s="72" t="str">
        <f t="shared" si="128"/>
        <v/>
      </c>
      <c r="EI78" s="72" t="str">
        <f t="shared" si="128"/>
        <v/>
      </c>
      <c r="EJ78" s="68"/>
      <c r="EK78" s="68"/>
      <c r="EL78" s="68"/>
      <c r="EM78" s="68"/>
      <c r="EN78" s="88" t="str">
        <f t="shared" si="100"/>
        <v/>
      </c>
      <c r="EO78" s="88" t="str">
        <f t="shared" si="51"/>
        <v/>
      </c>
      <c r="EP78" s="88">
        <f t="shared" si="101"/>
        <v>0</v>
      </c>
      <c r="EQ78" s="89" t="str">
        <f t="shared" si="52"/>
        <v/>
      </c>
      <c r="ER78" s="89" t="str">
        <f t="shared" si="53"/>
        <v/>
      </c>
      <c r="ES78" s="89" t="str">
        <f t="shared" si="54"/>
        <v/>
      </c>
      <c r="ET78" s="89" t="str">
        <f t="shared" si="55"/>
        <v/>
      </c>
      <c r="EU78" s="89" t="str">
        <f t="shared" si="56"/>
        <v/>
      </c>
      <c r="EV78" s="89" t="str">
        <f t="shared" si="57"/>
        <v/>
      </c>
      <c r="EW78" s="89" t="str">
        <f t="shared" si="58"/>
        <v/>
      </c>
      <c r="EX78" s="89" t="str">
        <f t="shared" si="59"/>
        <v/>
      </c>
      <c r="EY78" s="89" t="str">
        <f t="shared" si="60"/>
        <v/>
      </c>
      <c r="EZ78" s="89" t="str">
        <f t="shared" si="61"/>
        <v/>
      </c>
      <c r="FA78" s="89" t="str">
        <f t="shared" si="62"/>
        <v/>
      </c>
      <c r="FB78" s="89" t="str">
        <f t="shared" si="63"/>
        <v/>
      </c>
      <c r="FC78" s="89" t="str">
        <f t="shared" si="64"/>
        <v/>
      </c>
      <c r="FD78" s="89" t="str">
        <f t="shared" si="65"/>
        <v/>
      </c>
      <c r="FE78" s="89" t="str">
        <f t="shared" si="66"/>
        <v/>
      </c>
      <c r="FF78" s="89" t="str">
        <f t="shared" si="67"/>
        <v/>
      </c>
      <c r="FG78" s="89" t="str">
        <f t="shared" si="68"/>
        <v/>
      </c>
      <c r="FH78" s="89" t="str">
        <f t="shared" si="69"/>
        <v/>
      </c>
      <c r="FI78" s="89" t="str">
        <f t="shared" si="70"/>
        <v/>
      </c>
      <c r="FJ78" s="89" t="str">
        <f t="shared" si="71"/>
        <v/>
      </c>
      <c r="FK78" s="68"/>
      <c r="FL78" s="68"/>
      <c r="FM78" s="68"/>
      <c r="FN78" s="68"/>
      <c r="FO78" s="68"/>
      <c r="FP78" s="88" t="str">
        <f t="shared" si="102"/>
        <v/>
      </c>
      <c r="FQ78" s="72" t="str">
        <f t="shared" si="103"/>
        <v/>
      </c>
      <c r="FR78" s="72" t="str">
        <f t="shared" si="104"/>
        <v/>
      </c>
      <c r="FS78" s="72" t="str">
        <f t="shared" si="105"/>
        <v/>
      </c>
      <c r="FT78" s="72" t="str">
        <f t="shared" si="106"/>
        <v/>
      </c>
      <c r="FU78" s="72" t="str">
        <f t="shared" si="107"/>
        <v/>
      </c>
      <c r="FV78" s="72" t="str">
        <f t="shared" si="108"/>
        <v/>
      </c>
      <c r="FW78" s="72" t="str">
        <f t="shared" si="109"/>
        <v/>
      </c>
      <c r="FX78" s="72" t="str">
        <f t="shared" si="110"/>
        <v/>
      </c>
      <c r="FY78" s="72" t="str">
        <f t="shared" si="111"/>
        <v/>
      </c>
      <c r="FZ78" s="72" t="str">
        <f t="shared" si="112"/>
        <v/>
      </c>
      <c r="GA78" s="72" t="str">
        <f t="shared" si="113"/>
        <v/>
      </c>
      <c r="GB78" s="72" t="str">
        <f t="shared" si="114"/>
        <v/>
      </c>
      <c r="GC78" s="72" t="str">
        <f t="shared" si="115"/>
        <v/>
      </c>
      <c r="GD78" s="72" t="str">
        <f t="shared" si="116"/>
        <v/>
      </c>
      <c r="GE78" s="72" t="str">
        <f t="shared" si="117"/>
        <v/>
      </c>
      <c r="GF78" s="72" t="str">
        <f t="shared" si="118"/>
        <v/>
      </c>
      <c r="GG78" s="72" t="str">
        <f t="shared" si="119"/>
        <v/>
      </c>
      <c r="GH78" s="72" t="str">
        <f t="shared" si="120"/>
        <v/>
      </c>
      <c r="GI78" s="72" t="str">
        <f t="shared" si="121"/>
        <v/>
      </c>
      <c r="GJ78" s="113"/>
      <c r="GK78" s="113"/>
    </row>
    <row r="79" spans="1:193" ht="20.100000000000001" customHeight="1" x14ac:dyDescent="0.2">
      <c r="A79" s="137">
        <v>64</v>
      </c>
      <c r="B79" s="287"/>
      <c r="C79" s="287"/>
      <c r="D79" s="3"/>
      <c r="E79" s="3"/>
      <c r="F79" s="4"/>
      <c r="G79" s="4"/>
      <c r="H79" s="5"/>
      <c r="I79" s="52" t="str">
        <f t="shared" si="44"/>
        <v/>
      </c>
      <c r="J79" s="4"/>
      <c r="K79" s="4"/>
      <c r="L79" s="4"/>
      <c r="M79" s="4"/>
      <c r="N79" s="5"/>
      <c r="O79" s="53" t="str">
        <f t="shared" si="45"/>
        <v/>
      </c>
      <c r="P79" s="5"/>
      <c r="R79" s="80"/>
      <c r="S79" s="80"/>
      <c r="T79" s="69"/>
      <c r="U79" s="63" t="str">
        <f t="shared" si="46"/>
        <v/>
      </c>
      <c r="V79" s="80"/>
      <c r="W79" s="80"/>
      <c r="X79" s="80"/>
      <c r="Y79" s="80"/>
      <c r="Z79" s="80"/>
      <c r="AA79" s="128"/>
      <c r="AZ79" s="112"/>
      <c r="BE79" s="72" t="s">
        <v>178</v>
      </c>
      <c r="BF79" s="262" t="s">
        <v>399</v>
      </c>
      <c r="BG79" s="263"/>
      <c r="BH79" s="82">
        <f>AU16</f>
        <v>5</v>
      </c>
      <c r="BI79" s="72" t="s">
        <v>273</v>
      </c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4">
        <v>40</v>
      </c>
      <c r="BU79" s="85">
        <f t="shared" si="131"/>
        <v>200</v>
      </c>
      <c r="CA79" s="86" t="str">
        <f t="shared" si="86"/>
        <v/>
      </c>
      <c r="CB79" s="82" t="str">
        <f t="shared" si="87"/>
        <v/>
      </c>
      <c r="CC79" s="82" t="str">
        <f t="shared" si="88"/>
        <v/>
      </c>
      <c r="CD79" s="82" t="str">
        <f t="shared" si="89"/>
        <v/>
      </c>
      <c r="CE79" s="82" t="str">
        <f t="shared" si="90"/>
        <v/>
      </c>
      <c r="CF79" s="86" t="str">
        <f t="shared" si="91"/>
        <v/>
      </c>
      <c r="CG79" s="87"/>
      <c r="CH79" s="86" t="str">
        <f t="shared" si="92"/>
        <v/>
      </c>
      <c r="CI79" s="86" t="str">
        <f t="shared" si="93"/>
        <v/>
      </c>
      <c r="CJ79" s="64"/>
      <c r="CK79" s="64"/>
      <c r="CL79" s="64"/>
      <c r="CM79" s="64"/>
      <c r="CN79" s="72" t="str">
        <f t="shared" si="94"/>
        <v/>
      </c>
      <c r="CO79" s="72" t="str">
        <f t="shared" si="95"/>
        <v/>
      </c>
      <c r="CP79" s="72" t="str">
        <f t="shared" si="96"/>
        <v/>
      </c>
      <c r="CQ79" s="72" t="str">
        <f t="shared" si="97"/>
        <v/>
      </c>
      <c r="CR79" s="72" t="str">
        <f t="shared" si="98"/>
        <v/>
      </c>
      <c r="CS79" s="72" t="str">
        <f t="shared" si="132"/>
        <v/>
      </c>
      <c r="CT79" s="72" t="str">
        <f t="shared" si="132"/>
        <v/>
      </c>
      <c r="CU79" s="72" t="str">
        <f t="shared" si="132"/>
        <v/>
      </c>
      <c r="CV79" s="72" t="str">
        <f t="shared" si="132"/>
        <v/>
      </c>
      <c r="CW79" s="72" t="str">
        <f t="shared" si="132"/>
        <v/>
      </c>
      <c r="CX79" s="72" t="str">
        <f t="shared" si="132"/>
        <v/>
      </c>
      <c r="CY79" s="72" t="str">
        <f t="shared" si="132"/>
        <v/>
      </c>
      <c r="CZ79" s="72" t="str">
        <f t="shared" si="132"/>
        <v/>
      </c>
      <c r="DA79" s="72" t="str">
        <f t="shared" si="132"/>
        <v/>
      </c>
      <c r="DB79" s="72" t="str">
        <f t="shared" si="132"/>
        <v/>
      </c>
      <c r="DC79" s="72" t="str">
        <f t="shared" si="133"/>
        <v/>
      </c>
      <c r="DD79" s="72" t="str">
        <f t="shared" si="133"/>
        <v/>
      </c>
      <c r="DE79" s="72" t="str">
        <f t="shared" si="133"/>
        <v/>
      </c>
      <c r="DF79" s="72" t="str">
        <f t="shared" si="133"/>
        <v/>
      </c>
      <c r="DG79" s="72" t="str">
        <f t="shared" si="133"/>
        <v/>
      </c>
      <c r="DH79" s="72" t="str">
        <f t="shared" si="133"/>
        <v/>
      </c>
      <c r="DI79" s="72" t="str">
        <f t="shared" si="133"/>
        <v/>
      </c>
      <c r="DJ79" s="72" t="str">
        <f t="shared" si="133"/>
        <v/>
      </c>
      <c r="DK79" s="72" t="str">
        <f t="shared" si="133"/>
        <v/>
      </c>
      <c r="DL79" s="64"/>
      <c r="DM79" s="64"/>
      <c r="DN79" s="64"/>
      <c r="DO79" s="72" t="str">
        <f t="shared" si="99"/>
        <v/>
      </c>
      <c r="DP79" s="72" t="str">
        <f t="shared" si="49"/>
        <v/>
      </c>
      <c r="DQ79" s="72" t="str">
        <f t="shared" si="129"/>
        <v/>
      </c>
      <c r="DR79" s="72" t="str">
        <f t="shared" si="129"/>
        <v/>
      </c>
      <c r="DS79" s="72" t="str">
        <f t="shared" si="129"/>
        <v/>
      </c>
      <c r="DT79" s="72" t="str">
        <f t="shared" si="129"/>
        <v/>
      </c>
      <c r="DU79" s="72" t="str">
        <f t="shared" si="129"/>
        <v/>
      </c>
      <c r="DV79" s="72" t="str">
        <f t="shared" si="129"/>
        <v/>
      </c>
      <c r="DW79" s="72" t="str">
        <f t="shared" si="129"/>
        <v/>
      </c>
      <c r="DX79" s="72" t="str">
        <f t="shared" si="129"/>
        <v/>
      </c>
      <c r="DY79" s="72" t="str">
        <f t="shared" si="129"/>
        <v/>
      </c>
      <c r="DZ79" s="72" t="str">
        <f t="shared" si="129"/>
        <v/>
      </c>
      <c r="EA79" s="72" t="str">
        <f t="shared" si="129"/>
        <v/>
      </c>
      <c r="EB79" s="72" t="str">
        <f t="shared" si="129"/>
        <v/>
      </c>
      <c r="EC79" s="72" t="str">
        <f t="shared" si="129"/>
        <v/>
      </c>
      <c r="ED79" s="72" t="str">
        <f t="shared" si="129"/>
        <v/>
      </c>
      <c r="EE79" s="72" t="str">
        <f t="shared" si="129"/>
        <v/>
      </c>
      <c r="EF79" s="72" t="str">
        <f t="shared" si="129"/>
        <v/>
      </c>
      <c r="EG79" s="72" t="str">
        <f t="shared" si="128"/>
        <v/>
      </c>
      <c r="EH79" s="72" t="str">
        <f t="shared" si="128"/>
        <v/>
      </c>
      <c r="EI79" s="72" t="str">
        <f t="shared" si="128"/>
        <v/>
      </c>
      <c r="EJ79" s="68"/>
      <c r="EK79" s="68"/>
      <c r="EL79" s="68"/>
      <c r="EM79" s="68"/>
      <c r="EN79" s="88" t="str">
        <f t="shared" si="100"/>
        <v/>
      </c>
      <c r="EO79" s="88" t="str">
        <f t="shared" si="51"/>
        <v/>
      </c>
      <c r="EP79" s="88">
        <f t="shared" si="101"/>
        <v>0</v>
      </c>
      <c r="EQ79" s="89" t="str">
        <f t="shared" si="52"/>
        <v/>
      </c>
      <c r="ER79" s="89" t="str">
        <f t="shared" si="53"/>
        <v/>
      </c>
      <c r="ES79" s="89" t="str">
        <f t="shared" si="54"/>
        <v/>
      </c>
      <c r="ET79" s="89" t="str">
        <f t="shared" si="55"/>
        <v/>
      </c>
      <c r="EU79" s="89" t="str">
        <f t="shared" si="56"/>
        <v/>
      </c>
      <c r="EV79" s="89" t="str">
        <f t="shared" si="57"/>
        <v/>
      </c>
      <c r="EW79" s="89" t="str">
        <f t="shared" si="58"/>
        <v/>
      </c>
      <c r="EX79" s="89" t="str">
        <f t="shared" si="59"/>
        <v/>
      </c>
      <c r="EY79" s="89" t="str">
        <f t="shared" si="60"/>
        <v/>
      </c>
      <c r="EZ79" s="89" t="str">
        <f t="shared" si="61"/>
        <v/>
      </c>
      <c r="FA79" s="89" t="str">
        <f t="shared" si="62"/>
        <v/>
      </c>
      <c r="FB79" s="89" t="str">
        <f t="shared" si="63"/>
        <v/>
      </c>
      <c r="FC79" s="89" t="str">
        <f t="shared" si="64"/>
        <v/>
      </c>
      <c r="FD79" s="89" t="str">
        <f t="shared" si="65"/>
        <v/>
      </c>
      <c r="FE79" s="89" t="str">
        <f t="shared" si="66"/>
        <v/>
      </c>
      <c r="FF79" s="89" t="str">
        <f t="shared" si="67"/>
        <v/>
      </c>
      <c r="FG79" s="89" t="str">
        <f t="shared" si="68"/>
        <v/>
      </c>
      <c r="FH79" s="89" t="str">
        <f t="shared" si="69"/>
        <v/>
      </c>
      <c r="FI79" s="89" t="str">
        <f t="shared" si="70"/>
        <v/>
      </c>
      <c r="FJ79" s="89" t="str">
        <f t="shared" si="71"/>
        <v/>
      </c>
      <c r="FK79" s="68"/>
      <c r="FL79" s="68"/>
      <c r="FM79" s="68"/>
      <c r="FN79" s="68"/>
      <c r="FO79" s="68"/>
      <c r="FP79" s="88" t="str">
        <f t="shared" si="102"/>
        <v/>
      </c>
      <c r="FQ79" s="72" t="str">
        <f t="shared" si="103"/>
        <v/>
      </c>
      <c r="FR79" s="72" t="str">
        <f t="shared" si="104"/>
        <v/>
      </c>
      <c r="FS79" s="72" t="str">
        <f t="shared" si="105"/>
        <v/>
      </c>
      <c r="FT79" s="72" t="str">
        <f t="shared" si="106"/>
        <v/>
      </c>
      <c r="FU79" s="72" t="str">
        <f t="shared" si="107"/>
        <v/>
      </c>
      <c r="FV79" s="72" t="str">
        <f t="shared" si="108"/>
        <v/>
      </c>
      <c r="FW79" s="72" t="str">
        <f t="shared" si="109"/>
        <v/>
      </c>
      <c r="FX79" s="72" t="str">
        <f t="shared" si="110"/>
        <v/>
      </c>
      <c r="FY79" s="72" t="str">
        <f t="shared" si="111"/>
        <v/>
      </c>
      <c r="FZ79" s="72" t="str">
        <f t="shared" si="112"/>
        <v/>
      </c>
      <c r="GA79" s="72" t="str">
        <f t="shared" si="113"/>
        <v/>
      </c>
      <c r="GB79" s="72" t="str">
        <f t="shared" si="114"/>
        <v/>
      </c>
      <c r="GC79" s="72" t="str">
        <f t="shared" si="115"/>
        <v/>
      </c>
      <c r="GD79" s="72" t="str">
        <f t="shared" si="116"/>
        <v/>
      </c>
      <c r="GE79" s="72" t="str">
        <f t="shared" si="117"/>
        <v/>
      </c>
      <c r="GF79" s="72" t="str">
        <f t="shared" si="118"/>
        <v/>
      </c>
      <c r="GG79" s="72" t="str">
        <f t="shared" si="119"/>
        <v/>
      </c>
      <c r="GH79" s="72" t="str">
        <f t="shared" si="120"/>
        <v/>
      </c>
      <c r="GI79" s="72" t="str">
        <f t="shared" si="121"/>
        <v/>
      </c>
      <c r="GJ79" s="113"/>
      <c r="GK79" s="113"/>
    </row>
    <row r="80" spans="1:193" ht="20.100000000000001" customHeight="1" x14ac:dyDescent="0.2">
      <c r="A80" s="137">
        <v>65</v>
      </c>
      <c r="B80" s="287"/>
      <c r="C80" s="287"/>
      <c r="D80" s="3"/>
      <c r="E80" s="3"/>
      <c r="F80" s="4"/>
      <c r="G80" s="4"/>
      <c r="H80" s="5"/>
      <c r="I80" s="52" t="str">
        <f t="shared" si="44"/>
        <v/>
      </c>
      <c r="J80" s="4"/>
      <c r="K80" s="4"/>
      <c r="L80" s="4"/>
      <c r="M80" s="4"/>
      <c r="N80" s="5"/>
      <c r="O80" s="53" t="str">
        <f t="shared" si="45"/>
        <v/>
      </c>
      <c r="P80" s="5"/>
      <c r="R80" s="80"/>
      <c r="S80" s="80"/>
      <c r="T80" s="69"/>
      <c r="U80" s="63" t="str">
        <f t="shared" si="46"/>
        <v/>
      </c>
      <c r="V80" s="80"/>
      <c r="W80" s="80"/>
      <c r="X80" s="80"/>
      <c r="Y80" s="80"/>
      <c r="Z80" s="80"/>
      <c r="AA80" s="128"/>
      <c r="AZ80" s="112"/>
      <c r="BE80" s="72" t="s">
        <v>179</v>
      </c>
      <c r="BF80" s="262"/>
      <c r="BG80" s="263"/>
      <c r="BH80" s="72"/>
      <c r="BI80" s="72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4"/>
      <c r="BU80" s="85">
        <f t="shared" si="131"/>
        <v>0</v>
      </c>
      <c r="CA80" s="86" t="str">
        <f t="shared" ref="CA80:CA111" si="134">IF((J80+K80+L80+M80)=0,"",N80&amp;"_"&amp;O80)</f>
        <v/>
      </c>
      <c r="CB80" s="82" t="str">
        <f t="shared" ref="CB80:CB111" si="135">IF(J80=1,CA80,"")</f>
        <v/>
      </c>
      <c r="CC80" s="82" t="str">
        <f t="shared" ref="CC80:CC111" si="136">IF(K80=1,CA80,"")</f>
        <v/>
      </c>
      <c r="CD80" s="82" t="str">
        <f t="shared" ref="CD80:CD111" si="137">IF(L80=1,CA80,"")</f>
        <v/>
      </c>
      <c r="CE80" s="82" t="str">
        <f t="shared" ref="CE80:CE111" si="138">IF(M80=1,CA80,"")</f>
        <v/>
      </c>
      <c r="CF80" s="86" t="str">
        <f t="shared" ref="CF80:CF111" si="139">IF(D80="","",H80&amp;"_"&amp;I80)</f>
        <v/>
      </c>
      <c r="CG80" s="87"/>
      <c r="CH80" s="86" t="str">
        <f t="shared" ref="CH80:CH111" si="140">IF(D80="","",D80*E80*F80*I80/1000000000)</f>
        <v/>
      </c>
      <c r="CI80" s="86" t="str">
        <f t="shared" ref="CI80:CI111" si="141">IF(D80="","",IF(T80="ANO",F80*2,F80))</f>
        <v/>
      </c>
      <c r="CJ80" s="64"/>
      <c r="CK80" s="64"/>
      <c r="CL80" s="64"/>
      <c r="CM80" s="64"/>
      <c r="CN80" s="72" t="str">
        <f t="shared" ref="CN80:CN111" si="142">IF(T80="ANO",I80*2,I80)</f>
        <v/>
      </c>
      <c r="CO80" s="72" t="str">
        <f t="shared" ref="CO80:CO111" si="143">IF(D80="","",IF(CN80&lt;19.1,10,IF(CN80&lt;36.1,20,IF(CN80&gt;36.1,30,30))))</f>
        <v/>
      </c>
      <c r="CP80" s="72" t="str">
        <f t="shared" ref="CP80:CP111" si="144">IF(D80="","",IF(O80&lt;2.1,1,IF(O80&lt;8.1,2,IF(O80&gt;8.1,3,3))))</f>
        <v/>
      </c>
      <c r="CQ80" s="72" t="str">
        <f t="shared" ref="CQ80:CQ111" si="145">IF(D80="","",CO80+CP80)</f>
        <v/>
      </c>
      <c r="CR80" s="72" t="str">
        <f t="shared" ref="CR80:CR111" si="146">IF(D80="","",IF(CQ80=11,"L1",IF(CQ80=12,"L2",IF(CQ80=13,"L3",IF(CQ80=21,"L4",IF(CQ80=22,"L5",IF(CQ80=23,"L6",IF(CQ80=31,"L7",IF(CQ80=32,"L8",IF(CQ80=33,"L9","chyba"))))))))))</f>
        <v/>
      </c>
      <c r="CS80" s="72" t="str">
        <f t="shared" si="132"/>
        <v/>
      </c>
      <c r="CT80" s="72" t="str">
        <f t="shared" si="132"/>
        <v/>
      </c>
      <c r="CU80" s="72" t="str">
        <f t="shared" si="132"/>
        <v/>
      </c>
      <c r="CV80" s="72" t="str">
        <f t="shared" si="132"/>
        <v/>
      </c>
      <c r="CW80" s="72" t="str">
        <f t="shared" si="132"/>
        <v/>
      </c>
      <c r="CX80" s="72" t="str">
        <f t="shared" si="132"/>
        <v/>
      </c>
      <c r="CY80" s="72" t="str">
        <f t="shared" si="132"/>
        <v/>
      </c>
      <c r="CZ80" s="72" t="str">
        <f t="shared" si="132"/>
        <v/>
      </c>
      <c r="DA80" s="72" t="str">
        <f t="shared" si="132"/>
        <v/>
      </c>
      <c r="DB80" s="72" t="str">
        <f t="shared" si="132"/>
        <v/>
      </c>
      <c r="DC80" s="72" t="str">
        <f t="shared" si="133"/>
        <v/>
      </c>
      <c r="DD80" s="72" t="str">
        <f t="shared" si="133"/>
        <v/>
      </c>
      <c r="DE80" s="72" t="str">
        <f t="shared" si="133"/>
        <v/>
      </c>
      <c r="DF80" s="72" t="str">
        <f t="shared" si="133"/>
        <v/>
      </c>
      <c r="DG80" s="72" t="str">
        <f t="shared" si="133"/>
        <v/>
      </c>
      <c r="DH80" s="72" t="str">
        <f t="shared" si="133"/>
        <v/>
      </c>
      <c r="DI80" s="72" t="str">
        <f t="shared" si="133"/>
        <v/>
      </c>
      <c r="DJ80" s="72" t="str">
        <f t="shared" si="133"/>
        <v/>
      </c>
      <c r="DK80" s="72" t="str">
        <f t="shared" si="133"/>
        <v/>
      </c>
      <c r="DL80" s="64"/>
      <c r="DM80" s="64"/>
      <c r="DN80" s="64"/>
      <c r="DO80" s="72" t="str">
        <f t="shared" ref="DO80:DO111" si="147">IF(D80="","",IF(T80="ANO",(D80+D80+E80+E80)/1000*F80*2,(D80+D80+E80+E80)/1000*F80))</f>
        <v/>
      </c>
      <c r="DP80" s="72" t="str">
        <f t="shared" si="49"/>
        <v/>
      </c>
      <c r="DQ80" s="72" t="str">
        <f t="shared" si="129"/>
        <v/>
      </c>
      <c r="DR80" s="72" t="str">
        <f t="shared" si="129"/>
        <v/>
      </c>
      <c r="DS80" s="72" t="str">
        <f t="shared" si="129"/>
        <v/>
      </c>
      <c r="DT80" s="72" t="str">
        <f t="shared" si="129"/>
        <v/>
      </c>
      <c r="DU80" s="72" t="str">
        <f t="shared" si="129"/>
        <v/>
      </c>
      <c r="DV80" s="72" t="str">
        <f t="shared" si="129"/>
        <v/>
      </c>
      <c r="DW80" s="72" t="str">
        <f t="shared" si="129"/>
        <v/>
      </c>
      <c r="DX80" s="72" t="str">
        <f t="shared" si="129"/>
        <v/>
      </c>
      <c r="DY80" s="72" t="str">
        <f t="shared" si="129"/>
        <v/>
      </c>
      <c r="DZ80" s="72" t="str">
        <f t="shared" si="129"/>
        <v/>
      </c>
      <c r="EA80" s="72" t="str">
        <f t="shared" si="129"/>
        <v/>
      </c>
      <c r="EB80" s="72" t="str">
        <f t="shared" si="129"/>
        <v/>
      </c>
      <c r="EC80" s="72" t="str">
        <f t="shared" si="129"/>
        <v/>
      </c>
      <c r="ED80" s="72" t="str">
        <f t="shared" si="129"/>
        <v/>
      </c>
      <c r="EE80" s="72" t="str">
        <f t="shared" si="129"/>
        <v/>
      </c>
      <c r="EF80" s="72" t="str">
        <f t="shared" si="129"/>
        <v/>
      </c>
      <c r="EG80" s="72" t="str">
        <f t="shared" si="128"/>
        <v/>
      </c>
      <c r="EH80" s="72" t="str">
        <f t="shared" si="128"/>
        <v/>
      </c>
      <c r="EI80" s="72" t="str">
        <f t="shared" si="128"/>
        <v/>
      </c>
      <c r="EJ80" s="68"/>
      <c r="EK80" s="68"/>
      <c r="EL80" s="68"/>
      <c r="EM80" s="68"/>
      <c r="EN80" s="88" t="str">
        <f t="shared" ref="EN80:EN111" si="148">IF(EP80=0,"",(J80+K80+L80+M80*F80)*50/1000)</f>
        <v/>
      </c>
      <c r="EO80" s="88" t="str">
        <f t="shared" si="51"/>
        <v/>
      </c>
      <c r="EP80" s="88">
        <f t="shared" ref="EP80:EP111" si="149">((D80*(J80+K80))+(E80*(L80+M80)))/1000*F80</f>
        <v>0</v>
      </c>
      <c r="EQ80" s="89" t="str">
        <f t="shared" si="52"/>
        <v/>
      </c>
      <c r="ER80" s="89" t="str">
        <f t="shared" si="53"/>
        <v/>
      </c>
      <c r="ES80" s="89" t="str">
        <f t="shared" si="54"/>
        <v/>
      </c>
      <c r="ET80" s="89" t="str">
        <f t="shared" si="55"/>
        <v/>
      </c>
      <c r="EU80" s="89" t="str">
        <f t="shared" si="56"/>
        <v/>
      </c>
      <c r="EV80" s="89" t="str">
        <f t="shared" si="57"/>
        <v/>
      </c>
      <c r="EW80" s="89" t="str">
        <f t="shared" si="58"/>
        <v/>
      </c>
      <c r="EX80" s="89" t="str">
        <f t="shared" si="59"/>
        <v/>
      </c>
      <c r="EY80" s="89" t="str">
        <f t="shared" si="60"/>
        <v/>
      </c>
      <c r="EZ80" s="89" t="str">
        <f t="shared" si="61"/>
        <v/>
      </c>
      <c r="FA80" s="89" t="str">
        <f t="shared" si="62"/>
        <v/>
      </c>
      <c r="FB80" s="89" t="str">
        <f t="shared" si="63"/>
        <v/>
      </c>
      <c r="FC80" s="89" t="str">
        <f t="shared" si="64"/>
        <v/>
      </c>
      <c r="FD80" s="89" t="str">
        <f t="shared" si="65"/>
        <v/>
      </c>
      <c r="FE80" s="89" t="str">
        <f t="shared" si="66"/>
        <v/>
      </c>
      <c r="FF80" s="89" t="str">
        <f t="shared" si="67"/>
        <v/>
      </c>
      <c r="FG80" s="89" t="str">
        <f t="shared" si="68"/>
        <v/>
      </c>
      <c r="FH80" s="89" t="str">
        <f t="shared" si="69"/>
        <v/>
      </c>
      <c r="FI80" s="89" t="str">
        <f t="shared" si="70"/>
        <v/>
      </c>
      <c r="FJ80" s="89" t="str">
        <f t="shared" si="71"/>
        <v/>
      </c>
      <c r="FK80" s="68"/>
      <c r="FL80" s="68"/>
      <c r="FM80" s="68"/>
      <c r="FN80" s="68"/>
      <c r="FO80" s="68"/>
      <c r="FP80" s="88" t="str">
        <f t="shared" ref="FP80:FP111" si="150">IF(H80="","",H80)</f>
        <v/>
      </c>
      <c r="FQ80" s="72" t="str">
        <f t="shared" ref="FQ80:FQ111" si="151">IF($H80="","",IF($FP80=$AN$19,($D80*$E80*$CI80/1000000),""))</f>
        <v/>
      </c>
      <c r="FR80" s="72" t="str">
        <f t="shared" ref="FR80:FR111" si="152">IF($H80="","",IF($FP80=$AN$20,($D80*$E80*$CI80/1000000),""))</f>
        <v/>
      </c>
      <c r="FS80" s="72" t="str">
        <f t="shared" ref="FS80:FS111" si="153">IF($H80="","",IF($FP80=$AN$21,($D80*$E80*$CI80/1000000),""))</f>
        <v/>
      </c>
      <c r="FT80" s="72" t="str">
        <f t="shared" ref="FT80:FT111" si="154">IF($H80="","",IF($FP80=$AN$22,($D80*$E80*$CI80/1000000),""))</f>
        <v/>
      </c>
      <c r="FU80" s="72" t="str">
        <f t="shared" ref="FU80:FU111" si="155">IF($H80="","",IF($FP80=$AN$23,($D80*$E80*$CI80/1000000),""))</f>
        <v/>
      </c>
      <c r="FV80" s="72" t="str">
        <f t="shared" ref="FV80:FV111" si="156">IF($H80="","",IF($FP80=$AN$24,($D80*$E80*$CI80/1000000),""))</f>
        <v/>
      </c>
      <c r="FW80" s="72" t="str">
        <f t="shared" ref="FW80:FW111" si="157">IF($H80="","",IF($FP80=$AN$25,($D80*$E80*$CI80/1000000),""))</f>
        <v/>
      </c>
      <c r="FX80" s="72" t="str">
        <f t="shared" ref="FX80:FX111" si="158">IF($H80="","",IF($FP80=$AN$26,($D80*$E80*$CI80/1000000),""))</f>
        <v/>
      </c>
      <c r="FY80" s="72" t="str">
        <f t="shared" ref="FY80:FY111" si="159">IF($H80="","",IF($FP80=$AN$27,($D80*$E80*$CI80/1000000),""))</f>
        <v/>
      </c>
      <c r="FZ80" s="72" t="str">
        <f t="shared" ref="FZ80:FZ111" si="160">IF($H80="","",IF($FP80=$AN$28,($D80*$E80*$CI80/1000000),""))</f>
        <v/>
      </c>
      <c r="GA80" s="72" t="str">
        <f t="shared" ref="GA80:GA111" si="161">IF($H80="","",IF($FP80=$AN$29,($D80*$E80*$CI80/1000000),""))</f>
        <v/>
      </c>
      <c r="GB80" s="72" t="str">
        <f t="shared" ref="GB80:GB111" si="162">IF($H80="","",IF($FP80=$AN$30,($D80*$E80*$CI80/1000000),""))</f>
        <v/>
      </c>
      <c r="GC80" s="72" t="str">
        <f t="shared" ref="GC80:GC111" si="163">IF($H80="","",IF($FP80=$AN$31,($D80*$E80*$CI80/1000000),""))</f>
        <v/>
      </c>
      <c r="GD80" s="72" t="str">
        <f t="shared" ref="GD80:GD111" si="164">IF($H80="","",IF($FP80=$AN$32,($D80*$E80*$CI80/1000000),""))</f>
        <v/>
      </c>
      <c r="GE80" s="72" t="str">
        <f t="shared" ref="GE80:GE111" si="165">IF($H80="","",IF($FP80=$AN$33,($D80*$E80*$CI80/1000000),""))</f>
        <v/>
      </c>
      <c r="GF80" s="72" t="str">
        <f t="shared" ref="GF80:GF111" si="166">IF($H80="","",IF($FP80=$AN$34,($D80*$E80*$CI80/1000000),""))</f>
        <v/>
      </c>
      <c r="GG80" s="72" t="str">
        <f t="shared" ref="GG80:GG111" si="167">IF($H80="","",IF($FP80=$AN$35,($D80*$E80*$CI80/1000000),""))</f>
        <v/>
      </c>
      <c r="GH80" s="72" t="str">
        <f t="shared" ref="GH80:GH111" si="168">IF($H80="","",IF($FP80=$AN$36,($D80*$E80*$CI80/1000000),""))</f>
        <v/>
      </c>
      <c r="GI80" s="72" t="str">
        <f t="shared" ref="GI80:GI111" si="169">IF($H80="","",IF($FP80=$AN$37,($D80*$E80*$CI80/1000000),""))</f>
        <v/>
      </c>
      <c r="GJ80" s="113"/>
      <c r="GK80" s="113"/>
    </row>
    <row r="81" spans="1:193" ht="20.100000000000001" customHeight="1" x14ac:dyDescent="0.2">
      <c r="A81" s="137">
        <v>66</v>
      </c>
      <c r="B81" s="287"/>
      <c r="C81" s="287"/>
      <c r="D81" s="3"/>
      <c r="E81" s="3"/>
      <c r="F81" s="4"/>
      <c r="G81" s="4"/>
      <c r="H81" s="5"/>
      <c r="I81" s="52" t="str">
        <f t="shared" ref="I81:I144" si="170">IF(H81="","",VLOOKUP(H81,$AN$19:$AO$37,2,FALSE))</f>
        <v/>
      </c>
      <c r="J81" s="4"/>
      <c r="K81" s="4"/>
      <c r="L81" s="4"/>
      <c r="M81" s="4"/>
      <c r="N81" s="5"/>
      <c r="O81" s="53" t="str">
        <f t="shared" ref="O81:O144" si="171">IF(N81="","",VLOOKUP(N81,$AN$44:$AP$62,3,FALSE))</f>
        <v/>
      </c>
      <c r="P81" s="5"/>
      <c r="R81" s="80"/>
      <c r="S81" s="80"/>
      <c r="T81" s="69"/>
      <c r="U81" s="63" t="str">
        <f t="shared" ref="U81:U144" si="172">IF(T81="ANO",((D81+R81)*(E81+S81))/1000000*F81,"")</f>
        <v/>
      </c>
      <c r="V81" s="80"/>
      <c r="W81" s="80"/>
      <c r="X81" s="80"/>
      <c r="Y81" s="80"/>
      <c r="Z81" s="80"/>
      <c r="AA81" s="128"/>
      <c r="AZ81" s="112"/>
      <c r="BE81" s="72" t="s">
        <v>180</v>
      </c>
      <c r="BF81" s="262"/>
      <c r="BG81" s="263"/>
      <c r="BH81" s="72"/>
      <c r="BI81" s="72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4"/>
      <c r="BU81" s="85">
        <f t="shared" si="131"/>
        <v>0</v>
      </c>
      <c r="CA81" s="86" t="str">
        <f t="shared" si="134"/>
        <v/>
      </c>
      <c r="CB81" s="82" t="str">
        <f t="shared" si="135"/>
        <v/>
      </c>
      <c r="CC81" s="82" t="str">
        <f t="shared" si="136"/>
        <v/>
      </c>
      <c r="CD81" s="82" t="str">
        <f t="shared" si="137"/>
        <v/>
      </c>
      <c r="CE81" s="82" t="str">
        <f t="shared" si="138"/>
        <v/>
      </c>
      <c r="CF81" s="86" t="str">
        <f t="shared" si="139"/>
        <v/>
      </c>
      <c r="CG81" s="87"/>
      <c r="CH81" s="86" t="str">
        <f t="shared" si="140"/>
        <v/>
      </c>
      <c r="CI81" s="86" t="str">
        <f t="shared" si="141"/>
        <v/>
      </c>
      <c r="CJ81" s="64"/>
      <c r="CK81" s="64"/>
      <c r="CL81" s="64"/>
      <c r="CM81" s="64"/>
      <c r="CN81" s="72" t="str">
        <f t="shared" si="142"/>
        <v/>
      </c>
      <c r="CO81" s="72" t="str">
        <f t="shared" si="143"/>
        <v/>
      </c>
      <c r="CP81" s="72" t="str">
        <f t="shared" si="144"/>
        <v/>
      </c>
      <c r="CQ81" s="72" t="str">
        <f t="shared" si="145"/>
        <v/>
      </c>
      <c r="CR81" s="72" t="str">
        <f t="shared" si="146"/>
        <v/>
      </c>
      <c r="CS81" s="72" t="str">
        <f t="shared" si="132"/>
        <v/>
      </c>
      <c r="CT81" s="72" t="str">
        <f t="shared" si="132"/>
        <v/>
      </c>
      <c r="CU81" s="72" t="str">
        <f t="shared" si="132"/>
        <v/>
      </c>
      <c r="CV81" s="72" t="str">
        <f t="shared" si="132"/>
        <v/>
      </c>
      <c r="CW81" s="72" t="str">
        <f t="shared" si="132"/>
        <v/>
      </c>
      <c r="CX81" s="72" t="str">
        <f t="shared" si="132"/>
        <v/>
      </c>
      <c r="CY81" s="72" t="str">
        <f t="shared" si="132"/>
        <v/>
      </c>
      <c r="CZ81" s="72" t="str">
        <f t="shared" si="132"/>
        <v/>
      </c>
      <c r="DA81" s="72" t="str">
        <f t="shared" si="132"/>
        <v/>
      </c>
      <c r="DB81" s="72" t="str">
        <f t="shared" si="132"/>
        <v/>
      </c>
      <c r="DC81" s="72" t="str">
        <f t="shared" si="133"/>
        <v/>
      </c>
      <c r="DD81" s="72" t="str">
        <f t="shared" si="133"/>
        <v/>
      </c>
      <c r="DE81" s="72" t="str">
        <f t="shared" si="133"/>
        <v/>
      </c>
      <c r="DF81" s="72" t="str">
        <f t="shared" si="133"/>
        <v/>
      </c>
      <c r="DG81" s="72" t="str">
        <f t="shared" si="133"/>
        <v/>
      </c>
      <c r="DH81" s="72" t="str">
        <f t="shared" si="133"/>
        <v/>
      </c>
      <c r="DI81" s="72" t="str">
        <f t="shared" si="133"/>
        <v/>
      </c>
      <c r="DJ81" s="72" t="str">
        <f t="shared" si="133"/>
        <v/>
      </c>
      <c r="DK81" s="72" t="str">
        <f t="shared" si="133"/>
        <v/>
      </c>
      <c r="DL81" s="64"/>
      <c r="DM81" s="64"/>
      <c r="DN81" s="64"/>
      <c r="DO81" s="72" t="str">
        <f t="shared" si="147"/>
        <v/>
      </c>
      <c r="DP81" s="72" t="str">
        <f t="shared" ref="DP81:DP144" si="173">IF(D81="","",VLOOKUP(CF81,$BF$115:$BM$133,8,FALSE))</f>
        <v/>
      </c>
      <c r="DQ81" s="72" t="str">
        <f t="shared" si="129"/>
        <v/>
      </c>
      <c r="DR81" s="72" t="str">
        <f t="shared" si="129"/>
        <v/>
      </c>
      <c r="DS81" s="72" t="str">
        <f t="shared" si="129"/>
        <v/>
      </c>
      <c r="DT81" s="72" t="str">
        <f t="shared" si="129"/>
        <v/>
      </c>
      <c r="DU81" s="72" t="str">
        <f t="shared" si="129"/>
        <v/>
      </c>
      <c r="DV81" s="72" t="str">
        <f t="shared" si="129"/>
        <v/>
      </c>
      <c r="DW81" s="72" t="str">
        <f t="shared" si="129"/>
        <v/>
      </c>
      <c r="DX81" s="72" t="str">
        <f t="shared" si="129"/>
        <v/>
      </c>
      <c r="DY81" s="72" t="str">
        <f t="shared" si="129"/>
        <v/>
      </c>
      <c r="DZ81" s="72" t="str">
        <f t="shared" si="129"/>
        <v/>
      </c>
      <c r="EA81" s="72" t="str">
        <f t="shared" si="129"/>
        <v/>
      </c>
      <c r="EB81" s="72" t="str">
        <f t="shared" si="129"/>
        <v/>
      </c>
      <c r="EC81" s="72" t="str">
        <f t="shared" si="129"/>
        <v/>
      </c>
      <c r="ED81" s="72" t="str">
        <f t="shared" si="129"/>
        <v/>
      </c>
      <c r="EE81" s="72" t="str">
        <f t="shared" si="129"/>
        <v/>
      </c>
      <c r="EF81" s="72" t="str">
        <f t="shared" si="129"/>
        <v/>
      </c>
      <c r="EG81" s="72" t="str">
        <f t="shared" si="128"/>
        <v/>
      </c>
      <c r="EH81" s="72" t="str">
        <f t="shared" si="128"/>
        <v/>
      </c>
      <c r="EI81" s="72" t="str">
        <f t="shared" si="128"/>
        <v/>
      </c>
      <c r="EJ81" s="68"/>
      <c r="EK81" s="68"/>
      <c r="EL81" s="68"/>
      <c r="EM81" s="68"/>
      <c r="EN81" s="88" t="str">
        <f t="shared" si="148"/>
        <v/>
      </c>
      <c r="EO81" s="88" t="str">
        <f t="shared" ref="EO81:EO144" si="174">IF(D81="","",VLOOKUP(CA81,$BF$140:$BK$158,6,FALSE))</f>
        <v/>
      </c>
      <c r="EP81" s="88">
        <f t="shared" si="149"/>
        <v>0</v>
      </c>
      <c r="EQ81" s="89" t="str">
        <f t="shared" ref="EQ81:EQ144" si="175">IF(EP81&lt;=0,"",IF($EO81=EQ$15,($EP81+$EN81),""))</f>
        <v/>
      </c>
      <c r="ER81" s="89" t="str">
        <f t="shared" ref="ER81:ER144" si="176">IF(EP81&lt;=0,"",IF($EO81=ER$15,($EP81+$EN81),""))</f>
        <v/>
      </c>
      <c r="ES81" s="89" t="str">
        <f t="shared" ref="ES81:ES144" si="177">IF(EP81&lt;=0,"",IF($EO81=ES$15,($EP81+$EN81),""))</f>
        <v/>
      </c>
      <c r="ET81" s="89" t="str">
        <f t="shared" ref="ET81:ET144" si="178">IF(EP81&lt;=0,"",IF($EO81=ET$15,($EP81+$EN81),""))</f>
        <v/>
      </c>
      <c r="EU81" s="89" t="str">
        <f t="shared" ref="EU81:EU144" si="179">IF(EP81&lt;=0,"",IF($EO81=EU$15,($EP81+$EN81),""))</f>
        <v/>
      </c>
      <c r="EV81" s="89" t="str">
        <f t="shared" ref="EV81:EV144" si="180">IF(EP81&lt;=0,"",IF($EO81=EV$15,($EP81+$EN81),""))</f>
        <v/>
      </c>
      <c r="EW81" s="89" t="str">
        <f t="shared" ref="EW81:EW144" si="181">IF(EP81&lt;=0,"",IF($EO81=EW$15,($EP81+$EN81),""))</f>
        <v/>
      </c>
      <c r="EX81" s="89" t="str">
        <f t="shared" ref="EX81:EX144" si="182">IF(EP81&lt;=0,"",IF($EO81=EX$15,($EP81+$EN81),""))</f>
        <v/>
      </c>
      <c r="EY81" s="89" t="str">
        <f t="shared" ref="EY81:EY144" si="183">IF(EP81&lt;=0,"",IF($EO81=EY$15,($EP81+$EN81),""))</f>
        <v/>
      </c>
      <c r="EZ81" s="89" t="str">
        <f t="shared" ref="EZ81:EZ144" si="184">IF(EP81&lt;=0,"",IF($EO81=EZ$15,($EP81+$EN81),""))</f>
        <v/>
      </c>
      <c r="FA81" s="89" t="str">
        <f t="shared" ref="FA81:FA144" si="185">IF(EP81&lt;=0,"",IF($EO81=FA$15,($EP81+$EN81),""))</f>
        <v/>
      </c>
      <c r="FB81" s="89" t="str">
        <f t="shared" ref="FB81:FB144" si="186">IF(EP81&lt;=0,"",IF($EO81=FB$15,($EP81+$EN81),""))</f>
        <v/>
      </c>
      <c r="FC81" s="89" t="str">
        <f t="shared" ref="FC81:FC144" si="187">IF(EP81&lt;=0,"",IF($EO81=FC$15,($EP81+$EN81),""))</f>
        <v/>
      </c>
      <c r="FD81" s="89" t="str">
        <f t="shared" ref="FD81:FD144" si="188">IF(EP81&lt;=0,"",IF($EO81=FD$15,($EP81+$EN81),""))</f>
        <v/>
      </c>
      <c r="FE81" s="89" t="str">
        <f t="shared" ref="FE81:FE144" si="189">IF(EP81&lt;=0,"",IF($EO81=FE$15,($EP81+$EN81),""))</f>
        <v/>
      </c>
      <c r="FF81" s="89" t="str">
        <f t="shared" ref="FF81:FF144" si="190">IF(EP81&lt;=0,"",IF($EO81=FF$15,($EP81+$EN81),""))</f>
        <v/>
      </c>
      <c r="FG81" s="89" t="str">
        <f t="shared" ref="FG81:FG144" si="191">IF(EP81&lt;=0,"",IF($EO81=FG$15,($EP81+$EN81),""))</f>
        <v/>
      </c>
      <c r="FH81" s="89" t="str">
        <f t="shared" ref="FH81:FH144" si="192">IF(EP81&lt;=0,"",IF($EO81=FH$15,($EP81+$EN81),""))</f>
        <v/>
      </c>
      <c r="FI81" s="89" t="str">
        <f t="shared" ref="FI81:FI144" si="193">IF(EP81&lt;=0,"",IF($EO81=FI$15,($EP81+$EN81),""))</f>
        <v/>
      </c>
      <c r="FJ81" s="89" t="str">
        <f t="shared" ref="FJ81:FJ144" si="194">IF(EP81&lt;=0,"",IF($EO81=FJ$15,($EP81+$EN81),""))</f>
        <v/>
      </c>
      <c r="FK81" s="68"/>
      <c r="FL81" s="68"/>
      <c r="FM81" s="68"/>
      <c r="FN81" s="68"/>
      <c r="FO81" s="68"/>
      <c r="FP81" s="88" t="str">
        <f t="shared" si="150"/>
        <v/>
      </c>
      <c r="FQ81" s="72" t="str">
        <f t="shared" si="151"/>
        <v/>
      </c>
      <c r="FR81" s="72" t="str">
        <f t="shared" si="152"/>
        <v/>
      </c>
      <c r="FS81" s="72" t="str">
        <f t="shared" si="153"/>
        <v/>
      </c>
      <c r="FT81" s="72" t="str">
        <f t="shared" si="154"/>
        <v/>
      </c>
      <c r="FU81" s="72" t="str">
        <f t="shared" si="155"/>
        <v/>
      </c>
      <c r="FV81" s="72" t="str">
        <f t="shared" si="156"/>
        <v/>
      </c>
      <c r="FW81" s="72" t="str">
        <f t="shared" si="157"/>
        <v/>
      </c>
      <c r="FX81" s="72" t="str">
        <f t="shared" si="158"/>
        <v/>
      </c>
      <c r="FY81" s="72" t="str">
        <f t="shared" si="159"/>
        <v/>
      </c>
      <c r="FZ81" s="72" t="str">
        <f t="shared" si="160"/>
        <v/>
      </c>
      <c r="GA81" s="72" t="str">
        <f t="shared" si="161"/>
        <v/>
      </c>
      <c r="GB81" s="72" t="str">
        <f t="shared" si="162"/>
        <v/>
      </c>
      <c r="GC81" s="72" t="str">
        <f t="shared" si="163"/>
        <v/>
      </c>
      <c r="GD81" s="72" t="str">
        <f t="shared" si="164"/>
        <v/>
      </c>
      <c r="GE81" s="72" t="str">
        <f t="shared" si="165"/>
        <v/>
      </c>
      <c r="GF81" s="72" t="str">
        <f t="shared" si="166"/>
        <v/>
      </c>
      <c r="GG81" s="72" t="str">
        <f t="shared" si="167"/>
        <v/>
      </c>
      <c r="GH81" s="72" t="str">
        <f t="shared" si="168"/>
        <v/>
      </c>
      <c r="GI81" s="72" t="str">
        <f t="shared" si="169"/>
        <v/>
      </c>
      <c r="GJ81" s="113"/>
      <c r="GK81" s="113"/>
    </row>
    <row r="82" spans="1:193" ht="20.100000000000001" customHeight="1" x14ac:dyDescent="0.2">
      <c r="A82" s="137">
        <v>67</v>
      </c>
      <c r="B82" s="287"/>
      <c r="C82" s="287"/>
      <c r="D82" s="3"/>
      <c r="E82" s="3"/>
      <c r="F82" s="4"/>
      <c r="G82" s="4"/>
      <c r="H82" s="5"/>
      <c r="I82" s="52" t="str">
        <f t="shared" si="170"/>
        <v/>
      </c>
      <c r="J82" s="4"/>
      <c r="K82" s="4"/>
      <c r="L82" s="4"/>
      <c r="M82" s="4"/>
      <c r="N82" s="5"/>
      <c r="O82" s="53" t="str">
        <f t="shared" si="171"/>
        <v/>
      </c>
      <c r="P82" s="5"/>
      <c r="R82" s="80"/>
      <c r="S82" s="80"/>
      <c r="T82" s="69"/>
      <c r="U82" s="63" t="str">
        <f t="shared" si="172"/>
        <v/>
      </c>
      <c r="V82" s="80"/>
      <c r="W82" s="80"/>
      <c r="X82" s="80"/>
      <c r="Y82" s="80"/>
      <c r="Z82" s="80"/>
      <c r="AA82" s="128"/>
      <c r="AZ82" s="112"/>
      <c r="BE82" s="72" t="s">
        <v>181</v>
      </c>
      <c r="BF82" s="262"/>
      <c r="BG82" s="263"/>
      <c r="BH82" s="72"/>
      <c r="BI82" s="72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4"/>
      <c r="BU82" s="85">
        <f t="shared" si="131"/>
        <v>0</v>
      </c>
      <c r="CA82" s="86" t="str">
        <f t="shared" si="134"/>
        <v/>
      </c>
      <c r="CB82" s="82" t="str">
        <f t="shared" si="135"/>
        <v/>
      </c>
      <c r="CC82" s="82" t="str">
        <f t="shared" si="136"/>
        <v/>
      </c>
      <c r="CD82" s="82" t="str">
        <f t="shared" si="137"/>
        <v/>
      </c>
      <c r="CE82" s="82" t="str">
        <f t="shared" si="138"/>
        <v/>
      </c>
      <c r="CF82" s="86" t="str">
        <f t="shared" si="139"/>
        <v/>
      </c>
      <c r="CG82" s="87"/>
      <c r="CH82" s="86" t="str">
        <f t="shared" si="140"/>
        <v/>
      </c>
      <c r="CI82" s="86" t="str">
        <f t="shared" si="141"/>
        <v/>
      </c>
      <c r="CJ82" s="64"/>
      <c r="CK82" s="64"/>
      <c r="CL82" s="64"/>
      <c r="CM82" s="64"/>
      <c r="CN82" s="72" t="str">
        <f t="shared" si="142"/>
        <v/>
      </c>
      <c r="CO82" s="72" t="str">
        <f t="shared" si="143"/>
        <v/>
      </c>
      <c r="CP82" s="72" t="str">
        <f t="shared" si="144"/>
        <v/>
      </c>
      <c r="CQ82" s="72" t="str">
        <f t="shared" si="145"/>
        <v/>
      </c>
      <c r="CR82" s="72" t="str">
        <f t="shared" si="146"/>
        <v/>
      </c>
      <c r="CS82" s="72" t="str">
        <f t="shared" si="132"/>
        <v/>
      </c>
      <c r="CT82" s="72" t="str">
        <f t="shared" si="132"/>
        <v/>
      </c>
      <c r="CU82" s="72" t="str">
        <f t="shared" si="132"/>
        <v/>
      </c>
      <c r="CV82" s="72" t="str">
        <f t="shared" si="132"/>
        <v/>
      </c>
      <c r="CW82" s="72" t="str">
        <f t="shared" si="132"/>
        <v/>
      </c>
      <c r="CX82" s="72" t="str">
        <f t="shared" si="132"/>
        <v/>
      </c>
      <c r="CY82" s="72" t="str">
        <f t="shared" si="132"/>
        <v/>
      </c>
      <c r="CZ82" s="72" t="str">
        <f t="shared" si="132"/>
        <v/>
      </c>
      <c r="DA82" s="72" t="str">
        <f t="shared" si="132"/>
        <v/>
      </c>
      <c r="DB82" s="72" t="str">
        <f t="shared" si="132"/>
        <v/>
      </c>
      <c r="DC82" s="72" t="str">
        <f t="shared" si="133"/>
        <v/>
      </c>
      <c r="DD82" s="72" t="str">
        <f t="shared" si="133"/>
        <v/>
      </c>
      <c r="DE82" s="72" t="str">
        <f t="shared" si="133"/>
        <v/>
      </c>
      <c r="DF82" s="72" t="str">
        <f t="shared" si="133"/>
        <v/>
      </c>
      <c r="DG82" s="72" t="str">
        <f t="shared" si="133"/>
        <v/>
      </c>
      <c r="DH82" s="72" t="str">
        <f t="shared" si="133"/>
        <v/>
      </c>
      <c r="DI82" s="72" t="str">
        <f t="shared" si="133"/>
        <v/>
      </c>
      <c r="DJ82" s="72" t="str">
        <f t="shared" si="133"/>
        <v/>
      </c>
      <c r="DK82" s="72" t="str">
        <f t="shared" si="133"/>
        <v/>
      </c>
      <c r="DL82" s="64"/>
      <c r="DM82" s="64"/>
      <c r="DN82" s="64"/>
      <c r="DO82" s="72" t="str">
        <f t="shared" si="147"/>
        <v/>
      </c>
      <c r="DP82" s="72" t="str">
        <f t="shared" si="173"/>
        <v/>
      </c>
      <c r="DQ82" s="72" t="str">
        <f t="shared" si="129"/>
        <v/>
      </c>
      <c r="DR82" s="72" t="str">
        <f t="shared" si="129"/>
        <v/>
      </c>
      <c r="DS82" s="72" t="str">
        <f t="shared" si="129"/>
        <v/>
      </c>
      <c r="DT82" s="72" t="str">
        <f t="shared" si="129"/>
        <v/>
      </c>
      <c r="DU82" s="72" t="str">
        <f t="shared" si="129"/>
        <v/>
      </c>
      <c r="DV82" s="72" t="str">
        <f t="shared" si="129"/>
        <v/>
      </c>
      <c r="DW82" s="72" t="str">
        <f t="shared" si="129"/>
        <v/>
      </c>
      <c r="DX82" s="72" t="str">
        <f t="shared" si="129"/>
        <v/>
      </c>
      <c r="DY82" s="72" t="str">
        <f t="shared" si="129"/>
        <v/>
      </c>
      <c r="DZ82" s="72" t="str">
        <f t="shared" si="129"/>
        <v/>
      </c>
      <c r="EA82" s="72" t="str">
        <f t="shared" si="129"/>
        <v/>
      </c>
      <c r="EB82" s="72" t="str">
        <f t="shared" si="129"/>
        <v/>
      </c>
      <c r="EC82" s="72" t="str">
        <f t="shared" si="129"/>
        <v/>
      </c>
      <c r="ED82" s="72" t="str">
        <f t="shared" si="129"/>
        <v/>
      </c>
      <c r="EE82" s="72" t="str">
        <f t="shared" si="129"/>
        <v/>
      </c>
      <c r="EF82" s="72" t="str">
        <f t="shared" si="129"/>
        <v/>
      </c>
      <c r="EG82" s="72" t="str">
        <f t="shared" si="128"/>
        <v/>
      </c>
      <c r="EH82" s="72" t="str">
        <f t="shared" si="128"/>
        <v/>
      </c>
      <c r="EI82" s="72" t="str">
        <f t="shared" si="128"/>
        <v/>
      </c>
      <c r="EJ82" s="68"/>
      <c r="EK82" s="68"/>
      <c r="EL82" s="68"/>
      <c r="EM82" s="68"/>
      <c r="EN82" s="88" t="str">
        <f t="shared" si="148"/>
        <v/>
      </c>
      <c r="EO82" s="88" t="str">
        <f t="shared" si="174"/>
        <v/>
      </c>
      <c r="EP82" s="88">
        <f t="shared" si="149"/>
        <v>0</v>
      </c>
      <c r="EQ82" s="89" t="str">
        <f t="shared" si="175"/>
        <v/>
      </c>
      <c r="ER82" s="89" t="str">
        <f t="shared" si="176"/>
        <v/>
      </c>
      <c r="ES82" s="89" t="str">
        <f t="shared" si="177"/>
        <v/>
      </c>
      <c r="ET82" s="89" t="str">
        <f t="shared" si="178"/>
        <v/>
      </c>
      <c r="EU82" s="89" t="str">
        <f t="shared" si="179"/>
        <v/>
      </c>
      <c r="EV82" s="89" t="str">
        <f t="shared" si="180"/>
        <v/>
      </c>
      <c r="EW82" s="89" t="str">
        <f t="shared" si="181"/>
        <v/>
      </c>
      <c r="EX82" s="89" t="str">
        <f t="shared" si="182"/>
        <v/>
      </c>
      <c r="EY82" s="89" t="str">
        <f t="shared" si="183"/>
        <v/>
      </c>
      <c r="EZ82" s="89" t="str">
        <f t="shared" si="184"/>
        <v/>
      </c>
      <c r="FA82" s="89" t="str">
        <f t="shared" si="185"/>
        <v/>
      </c>
      <c r="FB82" s="89" t="str">
        <f t="shared" si="186"/>
        <v/>
      </c>
      <c r="FC82" s="89" t="str">
        <f t="shared" si="187"/>
        <v/>
      </c>
      <c r="FD82" s="89" t="str">
        <f t="shared" si="188"/>
        <v/>
      </c>
      <c r="FE82" s="89" t="str">
        <f t="shared" si="189"/>
        <v/>
      </c>
      <c r="FF82" s="89" t="str">
        <f t="shared" si="190"/>
        <v/>
      </c>
      <c r="FG82" s="89" t="str">
        <f t="shared" si="191"/>
        <v/>
      </c>
      <c r="FH82" s="89" t="str">
        <f t="shared" si="192"/>
        <v/>
      </c>
      <c r="FI82" s="89" t="str">
        <f t="shared" si="193"/>
        <v/>
      </c>
      <c r="FJ82" s="89" t="str">
        <f t="shared" si="194"/>
        <v/>
      </c>
      <c r="FK82" s="68"/>
      <c r="FL82" s="68"/>
      <c r="FM82" s="68"/>
      <c r="FN82" s="68"/>
      <c r="FO82" s="68"/>
      <c r="FP82" s="88" t="str">
        <f t="shared" si="150"/>
        <v/>
      </c>
      <c r="FQ82" s="72" t="str">
        <f t="shared" si="151"/>
        <v/>
      </c>
      <c r="FR82" s="72" t="str">
        <f t="shared" si="152"/>
        <v/>
      </c>
      <c r="FS82" s="72" t="str">
        <f t="shared" si="153"/>
        <v/>
      </c>
      <c r="FT82" s="72" t="str">
        <f t="shared" si="154"/>
        <v/>
      </c>
      <c r="FU82" s="72" t="str">
        <f t="shared" si="155"/>
        <v/>
      </c>
      <c r="FV82" s="72" t="str">
        <f t="shared" si="156"/>
        <v/>
      </c>
      <c r="FW82" s="72" t="str">
        <f t="shared" si="157"/>
        <v/>
      </c>
      <c r="FX82" s="72" t="str">
        <f t="shared" si="158"/>
        <v/>
      </c>
      <c r="FY82" s="72" t="str">
        <f t="shared" si="159"/>
        <v/>
      </c>
      <c r="FZ82" s="72" t="str">
        <f t="shared" si="160"/>
        <v/>
      </c>
      <c r="GA82" s="72" t="str">
        <f t="shared" si="161"/>
        <v/>
      </c>
      <c r="GB82" s="72" t="str">
        <f t="shared" si="162"/>
        <v/>
      </c>
      <c r="GC82" s="72" t="str">
        <f t="shared" si="163"/>
        <v/>
      </c>
      <c r="GD82" s="72" t="str">
        <f t="shared" si="164"/>
        <v/>
      </c>
      <c r="GE82" s="72" t="str">
        <f t="shared" si="165"/>
        <v/>
      </c>
      <c r="GF82" s="72" t="str">
        <f t="shared" si="166"/>
        <v/>
      </c>
      <c r="GG82" s="72" t="str">
        <f t="shared" si="167"/>
        <v/>
      </c>
      <c r="GH82" s="72" t="str">
        <f t="shared" si="168"/>
        <v/>
      </c>
      <c r="GI82" s="72" t="str">
        <f t="shared" si="169"/>
        <v/>
      </c>
      <c r="GJ82" s="113"/>
      <c r="GK82" s="113"/>
    </row>
    <row r="83" spans="1:193" ht="20.100000000000001" customHeight="1" x14ac:dyDescent="0.2">
      <c r="A83" s="137">
        <v>68</v>
      </c>
      <c r="B83" s="287"/>
      <c r="C83" s="287"/>
      <c r="D83" s="3"/>
      <c r="E83" s="3"/>
      <c r="F83" s="4"/>
      <c r="G83" s="4"/>
      <c r="H83" s="5"/>
      <c r="I83" s="52" t="str">
        <f t="shared" si="170"/>
        <v/>
      </c>
      <c r="J83" s="4"/>
      <c r="K83" s="4"/>
      <c r="L83" s="4"/>
      <c r="M83" s="4"/>
      <c r="N83" s="5"/>
      <c r="O83" s="53" t="str">
        <f t="shared" si="171"/>
        <v/>
      </c>
      <c r="P83" s="5"/>
      <c r="R83" s="80"/>
      <c r="S83" s="80"/>
      <c r="T83" s="69"/>
      <c r="U83" s="63" t="str">
        <f t="shared" si="172"/>
        <v/>
      </c>
      <c r="V83" s="80"/>
      <c r="W83" s="80"/>
      <c r="X83" s="80"/>
      <c r="Y83" s="80"/>
      <c r="Z83" s="80"/>
      <c r="AA83" s="128"/>
      <c r="AZ83" s="112"/>
      <c r="BE83" s="72" t="s">
        <v>182</v>
      </c>
      <c r="BF83" s="262"/>
      <c r="BG83" s="263"/>
      <c r="BH83" s="72"/>
      <c r="BI83" s="72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4"/>
      <c r="BU83" s="85">
        <f t="shared" si="131"/>
        <v>0</v>
      </c>
      <c r="CA83" s="86" t="str">
        <f t="shared" si="134"/>
        <v/>
      </c>
      <c r="CB83" s="82" t="str">
        <f t="shared" si="135"/>
        <v/>
      </c>
      <c r="CC83" s="82" t="str">
        <f t="shared" si="136"/>
        <v/>
      </c>
      <c r="CD83" s="82" t="str">
        <f t="shared" si="137"/>
        <v/>
      </c>
      <c r="CE83" s="82" t="str">
        <f t="shared" si="138"/>
        <v/>
      </c>
      <c r="CF83" s="86" t="str">
        <f t="shared" si="139"/>
        <v/>
      </c>
      <c r="CG83" s="87"/>
      <c r="CH83" s="86" t="str">
        <f t="shared" si="140"/>
        <v/>
      </c>
      <c r="CI83" s="86" t="str">
        <f t="shared" si="141"/>
        <v/>
      </c>
      <c r="CJ83" s="64"/>
      <c r="CK83" s="64"/>
      <c r="CL83" s="64"/>
      <c r="CM83" s="64"/>
      <c r="CN83" s="72" t="str">
        <f t="shared" si="142"/>
        <v/>
      </c>
      <c r="CO83" s="72" t="str">
        <f t="shared" si="143"/>
        <v/>
      </c>
      <c r="CP83" s="72" t="str">
        <f t="shared" si="144"/>
        <v/>
      </c>
      <c r="CQ83" s="72" t="str">
        <f t="shared" si="145"/>
        <v/>
      </c>
      <c r="CR83" s="72" t="str">
        <f t="shared" si="146"/>
        <v/>
      </c>
      <c r="CS83" s="72" t="str">
        <f t="shared" si="132"/>
        <v/>
      </c>
      <c r="CT83" s="72" t="str">
        <f t="shared" si="132"/>
        <v/>
      </c>
      <c r="CU83" s="72" t="str">
        <f t="shared" si="132"/>
        <v/>
      </c>
      <c r="CV83" s="72" t="str">
        <f t="shared" si="132"/>
        <v/>
      </c>
      <c r="CW83" s="72" t="str">
        <f t="shared" si="132"/>
        <v/>
      </c>
      <c r="CX83" s="72" t="str">
        <f t="shared" si="132"/>
        <v/>
      </c>
      <c r="CY83" s="72" t="str">
        <f t="shared" si="132"/>
        <v/>
      </c>
      <c r="CZ83" s="72" t="str">
        <f t="shared" si="132"/>
        <v/>
      </c>
      <c r="DA83" s="72" t="str">
        <f t="shared" si="132"/>
        <v/>
      </c>
      <c r="DB83" s="72" t="str">
        <f t="shared" si="132"/>
        <v/>
      </c>
      <c r="DC83" s="72" t="str">
        <f t="shared" si="133"/>
        <v/>
      </c>
      <c r="DD83" s="72" t="str">
        <f t="shared" si="133"/>
        <v/>
      </c>
      <c r="DE83" s="72" t="str">
        <f t="shared" si="133"/>
        <v/>
      </c>
      <c r="DF83" s="72" t="str">
        <f t="shared" si="133"/>
        <v/>
      </c>
      <c r="DG83" s="72" t="str">
        <f t="shared" si="133"/>
        <v/>
      </c>
      <c r="DH83" s="72" t="str">
        <f t="shared" si="133"/>
        <v/>
      </c>
      <c r="DI83" s="72" t="str">
        <f t="shared" si="133"/>
        <v/>
      </c>
      <c r="DJ83" s="72" t="str">
        <f t="shared" si="133"/>
        <v/>
      </c>
      <c r="DK83" s="72" t="str">
        <f t="shared" si="133"/>
        <v/>
      </c>
      <c r="DL83" s="64"/>
      <c r="DM83" s="64"/>
      <c r="DN83" s="64"/>
      <c r="DO83" s="72" t="str">
        <f t="shared" si="147"/>
        <v/>
      </c>
      <c r="DP83" s="72" t="str">
        <f t="shared" si="173"/>
        <v/>
      </c>
      <c r="DQ83" s="72" t="str">
        <f t="shared" si="129"/>
        <v/>
      </c>
      <c r="DR83" s="72" t="str">
        <f t="shared" si="129"/>
        <v/>
      </c>
      <c r="DS83" s="72" t="str">
        <f t="shared" si="129"/>
        <v/>
      </c>
      <c r="DT83" s="72" t="str">
        <f t="shared" si="129"/>
        <v/>
      </c>
      <c r="DU83" s="72" t="str">
        <f t="shared" si="129"/>
        <v/>
      </c>
      <c r="DV83" s="72" t="str">
        <f t="shared" si="129"/>
        <v/>
      </c>
      <c r="DW83" s="72" t="str">
        <f t="shared" si="129"/>
        <v/>
      </c>
      <c r="DX83" s="72" t="str">
        <f t="shared" si="129"/>
        <v/>
      </c>
      <c r="DY83" s="72" t="str">
        <f t="shared" si="129"/>
        <v/>
      </c>
      <c r="DZ83" s="72" t="str">
        <f t="shared" si="129"/>
        <v/>
      </c>
      <c r="EA83" s="72" t="str">
        <f t="shared" si="129"/>
        <v/>
      </c>
      <c r="EB83" s="72" t="str">
        <f t="shared" si="129"/>
        <v/>
      </c>
      <c r="EC83" s="72" t="str">
        <f t="shared" si="129"/>
        <v/>
      </c>
      <c r="ED83" s="72" t="str">
        <f t="shared" si="129"/>
        <v/>
      </c>
      <c r="EE83" s="72" t="str">
        <f t="shared" si="129"/>
        <v/>
      </c>
      <c r="EF83" s="72" t="str">
        <f t="shared" ref="EF83:EI98" si="195">IF($DP83=EF$15,$DO83,"")</f>
        <v/>
      </c>
      <c r="EG83" s="72" t="str">
        <f t="shared" si="195"/>
        <v/>
      </c>
      <c r="EH83" s="72" t="str">
        <f t="shared" si="195"/>
        <v/>
      </c>
      <c r="EI83" s="72" t="str">
        <f t="shared" si="195"/>
        <v/>
      </c>
      <c r="EJ83" s="68"/>
      <c r="EK83" s="68"/>
      <c r="EL83" s="68"/>
      <c r="EM83" s="68"/>
      <c r="EN83" s="88" t="str">
        <f t="shared" si="148"/>
        <v/>
      </c>
      <c r="EO83" s="88" t="str">
        <f t="shared" si="174"/>
        <v/>
      </c>
      <c r="EP83" s="88">
        <f t="shared" si="149"/>
        <v>0</v>
      </c>
      <c r="EQ83" s="89" t="str">
        <f t="shared" si="175"/>
        <v/>
      </c>
      <c r="ER83" s="89" t="str">
        <f t="shared" si="176"/>
        <v/>
      </c>
      <c r="ES83" s="89" t="str">
        <f t="shared" si="177"/>
        <v/>
      </c>
      <c r="ET83" s="89" t="str">
        <f t="shared" si="178"/>
        <v/>
      </c>
      <c r="EU83" s="89" t="str">
        <f t="shared" si="179"/>
        <v/>
      </c>
      <c r="EV83" s="89" t="str">
        <f t="shared" si="180"/>
        <v/>
      </c>
      <c r="EW83" s="89" t="str">
        <f t="shared" si="181"/>
        <v/>
      </c>
      <c r="EX83" s="89" t="str">
        <f t="shared" si="182"/>
        <v/>
      </c>
      <c r="EY83" s="89" t="str">
        <f t="shared" si="183"/>
        <v/>
      </c>
      <c r="EZ83" s="89" t="str">
        <f t="shared" si="184"/>
        <v/>
      </c>
      <c r="FA83" s="89" t="str">
        <f t="shared" si="185"/>
        <v/>
      </c>
      <c r="FB83" s="89" t="str">
        <f t="shared" si="186"/>
        <v/>
      </c>
      <c r="FC83" s="89" t="str">
        <f t="shared" si="187"/>
        <v/>
      </c>
      <c r="FD83" s="89" t="str">
        <f t="shared" si="188"/>
        <v/>
      </c>
      <c r="FE83" s="89" t="str">
        <f t="shared" si="189"/>
        <v/>
      </c>
      <c r="FF83" s="89" t="str">
        <f t="shared" si="190"/>
        <v/>
      </c>
      <c r="FG83" s="89" t="str">
        <f t="shared" si="191"/>
        <v/>
      </c>
      <c r="FH83" s="89" t="str">
        <f t="shared" si="192"/>
        <v/>
      </c>
      <c r="FI83" s="89" t="str">
        <f t="shared" si="193"/>
        <v/>
      </c>
      <c r="FJ83" s="89" t="str">
        <f t="shared" si="194"/>
        <v/>
      </c>
      <c r="FK83" s="68"/>
      <c r="FL83" s="68"/>
      <c r="FM83" s="68"/>
      <c r="FN83" s="68"/>
      <c r="FO83" s="68"/>
      <c r="FP83" s="88" t="str">
        <f t="shared" si="150"/>
        <v/>
      </c>
      <c r="FQ83" s="72" t="str">
        <f t="shared" si="151"/>
        <v/>
      </c>
      <c r="FR83" s="72" t="str">
        <f t="shared" si="152"/>
        <v/>
      </c>
      <c r="FS83" s="72" t="str">
        <f t="shared" si="153"/>
        <v/>
      </c>
      <c r="FT83" s="72" t="str">
        <f t="shared" si="154"/>
        <v/>
      </c>
      <c r="FU83" s="72" t="str">
        <f t="shared" si="155"/>
        <v/>
      </c>
      <c r="FV83" s="72" t="str">
        <f t="shared" si="156"/>
        <v/>
      </c>
      <c r="FW83" s="72" t="str">
        <f t="shared" si="157"/>
        <v/>
      </c>
      <c r="FX83" s="72" t="str">
        <f t="shared" si="158"/>
        <v/>
      </c>
      <c r="FY83" s="72" t="str">
        <f t="shared" si="159"/>
        <v/>
      </c>
      <c r="FZ83" s="72" t="str">
        <f t="shared" si="160"/>
        <v/>
      </c>
      <c r="GA83" s="72" t="str">
        <f t="shared" si="161"/>
        <v/>
      </c>
      <c r="GB83" s="72" t="str">
        <f t="shared" si="162"/>
        <v/>
      </c>
      <c r="GC83" s="72" t="str">
        <f t="shared" si="163"/>
        <v/>
      </c>
      <c r="GD83" s="72" t="str">
        <f t="shared" si="164"/>
        <v/>
      </c>
      <c r="GE83" s="72" t="str">
        <f t="shared" si="165"/>
        <v/>
      </c>
      <c r="GF83" s="72" t="str">
        <f t="shared" si="166"/>
        <v/>
      </c>
      <c r="GG83" s="72" t="str">
        <f t="shared" si="167"/>
        <v/>
      </c>
      <c r="GH83" s="72" t="str">
        <f t="shared" si="168"/>
        <v/>
      </c>
      <c r="GI83" s="72" t="str">
        <f t="shared" si="169"/>
        <v/>
      </c>
      <c r="GJ83" s="113"/>
      <c r="GK83" s="113"/>
    </row>
    <row r="84" spans="1:193" ht="20.100000000000001" customHeight="1" x14ac:dyDescent="0.2">
      <c r="A84" s="137">
        <v>69</v>
      </c>
      <c r="B84" s="287"/>
      <c r="C84" s="287"/>
      <c r="D84" s="3"/>
      <c r="E84" s="3"/>
      <c r="F84" s="4"/>
      <c r="G84" s="4"/>
      <c r="H84" s="5"/>
      <c r="I84" s="52" t="str">
        <f t="shared" si="170"/>
        <v/>
      </c>
      <c r="J84" s="4"/>
      <c r="K84" s="4"/>
      <c r="L84" s="4"/>
      <c r="M84" s="4"/>
      <c r="N84" s="5"/>
      <c r="O84" s="53" t="str">
        <f t="shared" si="171"/>
        <v/>
      </c>
      <c r="P84" s="5"/>
      <c r="R84" s="80"/>
      <c r="S84" s="80"/>
      <c r="T84" s="69"/>
      <c r="U84" s="63" t="str">
        <f t="shared" si="172"/>
        <v/>
      </c>
      <c r="V84" s="80"/>
      <c r="W84" s="80"/>
      <c r="X84" s="80"/>
      <c r="Y84" s="80"/>
      <c r="Z84" s="80"/>
      <c r="AA84" s="128"/>
      <c r="AZ84" s="112"/>
      <c r="BE84" s="72" t="s">
        <v>183</v>
      </c>
      <c r="BF84" s="262"/>
      <c r="BG84" s="263"/>
      <c r="BH84" s="72"/>
      <c r="BI84" s="72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4"/>
      <c r="BU84" s="85">
        <f t="shared" si="131"/>
        <v>0</v>
      </c>
      <c r="CA84" s="86" t="str">
        <f t="shared" si="134"/>
        <v/>
      </c>
      <c r="CB84" s="82" t="str">
        <f t="shared" si="135"/>
        <v/>
      </c>
      <c r="CC84" s="82" t="str">
        <f t="shared" si="136"/>
        <v/>
      </c>
      <c r="CD84" s="82" t="str">
        <f t="shared" si="137"/>
        <v/>
      </c>
      <c r="CE84" s="82" t="str">
        <f t="shared" si="138"/>
        <v/>
      </c>
      <c r="CF84" s="86" t="str">
        <f t="shared" si="139"/>
        <v/>
      </c>
      <c r="CG84" s="87"/>
      <c r="CH84" s="86" t="str">
        <f t="shared" si="140"/>
        <v/>
      </c>
      <c r="CI84" s="86" t="str">
        <f t="shared" si="141"/>
        <v/>
      </c>
      <c r="CJ84" s="64"/>
      <c r="CK84" s="64"/>
      <c r="CL84" s="64"/>
      <c r="CM84" s="64"/>
      <c r="CN84" s="72" t="str">
        <f t="shared" si="142"/>
        <v/>
      </c>
      <c r="CO84" s="72" t="str">
        <f t="shared" si="143"/>
        <v/>
      </c>
      <c r="CP84" s="72" t="str">
        <f t="shared" si="144"/>
        <v/>
      </c>
      <c r="CQ84" s="72" t="str">
        <f t="shared" si="145"/>
        <v/>
      </c>
      <c r="CR84" s="72" t="str">
        <f t="shared" si="146"/>
        <v/>
      </c>
      <c r="CS84" s="72" t="str">
        <f t="shared" si="132"/>
        <v/>
      </c>
      <c r="CT84" s="72" t="str">
        <f t="shared" si="132"/>
        <v/>
      </c>
      <c r="CU84" s="72" t="str">
        <f t="shared" si="132"/>
        <v/>
      </c>
      <c r="CV84" s="72" t="str">
        <f t="shared" si="132"/>
        <v/>
      </c>
      <c r="CW84" s="72" t="str">
        <f t="shared" si="132"/>
        <v/>
      </c>
      <c r="CX84" s="72" t="str">
        <f t="shared" si="132"/>
        <v/>
      </c>
      <c r="CY84" s="72" t="str">
        <f t="shared" si="132"/>
        <v/>
      </c>
      <c r="CZ84" s="72" t="str">
        <f t="shared" si="132"/>
        <v/>
      </c>
      <c r="DA84" s="72" t="str">
        <f t="shared" si="132"/>
        <v/>
      </c>
      <c r="DB84" s="72" t="str">
        <f t="shared" si="132"/>
        <v/>
      </c>
      <c r="DC84" s="72" t="str">
        <f t="shared" si="133"/>
        <v/>
      </c>
      <c r="DD84" s="72" t="str">
        <f t="shared" si="133"/>
        <v/>
      </c>
      <c r="DE84" s="72" t="str">
        <f t="shared" si="133"/>
        <v/>
      </c>
      <c r="DF84" s="72" t="str">
        <f t="shared" si="133"/>
        <v/>
      </c>
      <c r="DG84" s="72" t="str">
        <f t="shared" si="133"/>
        <v/>
      </c>
      <c r="DH84" s="72" t="str">
        <f t="shared" si="133"/>
        <v/>
      </c>
      <c r="DI84" s="72" t="str">
        <f t="shared" si="133"/>
        <v/>
      </c>
      <c r="DJ84" s="72" t="str">
        <f t="shared" si="133"/>
        <v/>
      </c>
      <c r="DK84" s="72" t="str">
        <f t="shared" si="133"/>
        <v/>
      </c>
      <c r="DL84" s="64"/>
      <c r="DM84" s="64"/>
      <c r="DN84" s="64"/>
      <c r="DO84" s="72" t="str">
        <f t="shared" si="147"/>
        <v/>
      </c>
      <c r="DP84" s="72" t="str">
        <f t="shared" si="173"/>
        <v/>
      </c>
      <c r="DQ84" s="72" t="str">
        <f t="shared" ref="DQ84:EF99" si="196">IF($DP84=DQ$15,$DO84,"")</f>
        <v/>
      </c>
      <c r="DR84" s="72" t="str">
        <f t="shared" si="196"/>
        <v/>
      </c>
      <c r="DS84" s="72" t="str">
        <f t="shared" si="196"/>
        <v/>
      </c>
      <c r="DT84" s="72" t="str">
        <f t="shared" si="196"/>
        <v/>
      </c>
      <c r="DU84" s="72" t="str">
        <f t="shared" si="196"/>
        <v/>
      </c>
      <c r="DV84" s="72" t="str">
        <f t="shared" si="196"/>
        <v/>
      </c>
      <c r="DW84" s="72" t="str">
        <f t="shared" si="196"/>
        <v/>
      </c>
      <c r="DX84" s="72" t="str">
        <f t="shared" si="196"/>
        <v/>
      </c>
      <c r="DY84" s="72" t="str">
        <f t="shared" si="196"/>
        <v/>
      </c>
      <c r="DZ84" s="72" t="str">
        <f t="shared" si="196"/>
        <v/>
      </c>
      <c r="EA84" s="72" t="str">
        <f t="shared" si="196"/>
        <v/>
      </c>
      <c r="EB84" s="72" t="str">
        <f t="shared" si="196"/>
        <v/>
      </c>
      <c r="EC84" s="72" t="str">
        <f t="shared" si="196"/>
        <v/>
      </c>
      <c r="ED84" s="72" t="str">
        <f t="shared" si="196"/>
        <v/>
      </c>
      <c r="EE84" s="72" t="str">
        <f t="shared" si="196"/>
        <v/>
      </c>
      <c r="EF84" s="72" t="str">
        <f t="shared" si="196"/>
        <v/>
      </c>
      <c r="EG84" s="72" t="str">
        <f t="shared" si="195"/>
        <v/>
      </c>
      <c r="EH84" s="72" t="str">
        <f t="shared" si="195"/>
        <v/>
      </c>
      <c r="EI84" s="72" t="str">
        <f t="shared" si="195"/>
        <v/>
      </c>
      <c r="EJ84" s="68"/>
      <c r="EK84" s="68"/>
      <c r="EL84" s="68"/>
      <c r="EM84" s="68"/>
      <c r="EN84" s="88" t="str">
        <f t="shared" si="148"/>
        <v/>
      </c>
      <c r="EO84" s="88" t="str">
        <f t="shared" si="174"/>
        <v/>
      </c>
      <c r="EP84" s="88">
        <f t="shared" si="149"/>
        <v>0</v>
      </c>
      <c r="EQ84" s="89" t="str">
        <f t="shared" si="175"/>
        <v/>
      </c>
      <c r="ER84" s="89" t="str">
        <f t="shared" si="176"/>
        <v/>
      </c>
      <c r="ES84" s="89" t="str">
        <f t="shared" si="177"/>
        <v/>
      </c>
      <c r="ET84" s="89" t="str">
        <f t="shared" si="178"/>
        <v/>
      </c>
      <c r="EU84" s="89" t="str">
        <f t="shared" si="179"/>
        <v/>
      </c>
      <c r="EV84" s="89" t="str">
        <f t="shared" si="180"/>
        <v/>
      </c>
      <c r="EW84" s="89" t="str">
        <f t="shared" si="181"/>
        <v/>
      </c>
      <c r="EX84" s="89" t="str">
        <f t="shared" si="182"/>
        <v/>
      </c>
      <c r="EY84" s="89" t="str">
        <f t="shared" si="183"/>
        <v/>
      </c>
      <c r="EZ84" s="89" t="str">
        <f t="shared" si="184"/>
        <v/>
      </c>
      <c r="FA84" s="89" t="str">
        <f t="shared" si="185"/>
        <v/>
      </c>
      <c r="FB84" s="89" t="str">
        <f t="shared" si="186"/>
        <v/>
      </c>
      <c r="FC84" s="89" t="str">
        <f t="shared" si="187"/>
        <v/>
      </c>
      <c r="FD84" s="89" t="str">
        <f t="shared" si="188"/>
        <v/>
      </c>
      <c r="FE84" s="89" t="str">
        <f t="shared" si="189"/>
        <v/>
      </c>
      <c r="FF84" s="89" t="str">
        <f t="shared" si="190"/>
        <v/>
      </c>
      <c r="FG84" s="89" t="str">
        <f t="shared" si="191"/>
        <v/>
      </c>
      <c r="FH84" s="89" t="str">
        <f t="shared" si="192"/>
        <v/>
      </c>
      <c r="FI84" s="89" t="str">
        <f t="shared" si="193"/>
        <v/>
      </c>
      <c r="FJ84" s="89" t="str">
        <f t="shared" si="194"/>
        <v/>
      </c>
      <c r="FK84" s="68"/>
      <c r="FL84" s="68"/>
      <c r="FM84" s="68"/>
      <c r="FN84" s="68"/>
      <c r="FO84" s="68"/>
      <c r="FP84" s="88" t="str">
        <f t="shared" si="150"/>
        <v/>
      </c>
      <c r="FQ84" s="72" t="str">
        <f t="shared" si="151"/>
        <v/>
      </c>
      <c r="FR84" s="72" t="str">
        <f t="shared" si="152"/>
        <v/>
      </c>
      <c r="FS84" s="72" t="str">
        <f t="shared" si="153"/>
        <v/>
      </c>
      <c r="FT84" s="72" t="str">
        <f t="shared" si="154"/>
        <v/>
      </c>
      <c r="FU84" s="72" t="str">
        <f t="shared" si="155"/>
        <v/>
      </c>
      <c r="FV84" s="72" t="str">
        <f t="shared" si="156"/>
        <v/>
      </c>
      <c r="FW84" s="72" t="str">
        <f t="shared" si="157"/>
        <v/>
      </c>
      <c r="FX84" s="72" t="str">
        <f t="shared" si="158"/>
        <v/>
      </c>
      <c r="FY84" s="72" t="str">
        <f t="shared" si="159"/>
        <v/>
      </c>
      <c r="FZ84" s="72" t="str">
        <f t="shared" si="160"/>
        <v/>
      </c>
      <c r="GA84" s="72" t="str">
        <f t="shared" si="161"/>
        <v/>
      </c>
      <c r="GB84" s="72" t="str">
        <f t="shared" si="162"/>
        <v/>
      </c>
      <c r="GC84" s="72" t="str">
        <f t="shared" si="163"/>
        <v/>
      </c>
      <c r="GD84" s="72" t="str">
        <f t="shared" si="164"/>
        <v/>
      </c>
      <c r="GE84" s="72" t="str">
        <f t="shared" si="165"/>
        <v/>
      </c>
      <c r="GF84" s="72" t="str">
        <f t="shared" si="166"/>
        <v/>
      </c>
      <c r="GG84" s="72" t="str">
        <f t="shared" si="167"/>
        <v/>
      </c>
      <c r="GH84" s="72" t="str">
        <f t="shared" si="168"/>
        <v/>
      </c>
      <c r="GI84" s="72" t="str">
        <f t="shared" si="169"/>
        <v/>
      </c>
      <c r="GJ84" s="113"/>
      <c r="GK84" s="113"/>
    </row>
    <row r="85" spans="1:193" ht="20.100000000000001" customHeight="1" x14ac:dyDescent="0.2">
      <c r="A85" s="137">
        <v>70</v>
      </c>
      <c r="B85" s="287"/>
      <c r="C85" s="287"/>
      <c r="D85" s="3"/>
      <c r="E85" s="3"/>
      <c r="F85" s="4"/>
      <c r="G85" s="4"/>
      <c r="H85" s="5"/>
      <c r="I85" s="52" t="str">
        <f t="shared" si="170"/>
        <v/>
      </c>
      <c r="J85" s="4"/>
      <c r="K85" s="4"/>
      <c r="L85" s="4"/>
      <c r="M85" s="4"/>
      <c r="N85" s="5"/>
      <c r="O85" s="53" t="str">
        <f t="shared" si="171"/>
        <v/>
      </c>
      <c r="P85" s="5"/>
      <c r="R85" s="80"/>
      <c r="S85" s="80"/>
      <c r="T85" s="69"/>
      <c r="U85" s="63" t="str">
        <f t="shared" si="172"/>
        <v/>
      </c>
      <c r="V85" s="80"/>
      <c r="W85" s="80"/>
      <c r="X85" s="80"/>
      <c r="Y85" s="80"/>
      <c r="Z85" s="80"/>
      <c r="AA85" s="128"/>
      <c r="AZ85" s="112"/>
      <c r="BE85" s="72" t="s">
        <v>184</v>
      </c>
      <c r="BF85" s="262"/>
      <c r="BG85" s="263"/>
      <c r="BH85" s="72"/>
      <c r="BI85" s="72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4"/>
      <c r="BU85" s="85">
        <f t="shared" si="131"/>
        <v>0</v>
      </c>
      <c r="CA85" s="86" t="str">
        <f t="shared" si="134"/>
        <v/>
      </c>
      <c r="CB85" s="82" t="str">
        <f t="shared" si="135"/>
        <v/>
      </c>
      <c r="CC85" s="82" t="str">
        <f t="shared" si="136"/>
        <v/>
      </c>
      <c r="CD85" s="82" t="str">
        <f t="shared" si="137"/>
        <v/>
      </c>
      <c r="CE85" s="82" t="str">
        <f t="shared" si="138"/>
        <v/>
      </c>
      <c r="CF85" s="86" t="str">
        <f t="shared" si="139"/>
        <v/>
      </c>
      <c r="CG85" s="87"/>
      <c r="CH85" s="86" t="str">
        <f t="shared" si="140"/>
        <v/>
      </c>
      <c r="CI85" s="86" t="str">
        <f t="shared" si="141"/>
        <v/>
      </c>
      <c r="CJ85" s="64"/>
      <c r="CK85" s="64"/>
      <c r="CL85" s="64"/>
      <c r="CM85" s="64"/>
      <c r="CN85" s="72" t="str">
        <f t="shared" si="142"/>
        <v/>
      </c>
      <c r="CO85" s="72" t="str">
        <f t="shared" si="143"/>
        <v/>
      </c>
      <c r="CP85" s="72" t="str">
        <f t="shared" si="144"/>
        <v/>
      </c>
      <c r="CQ85" s="72" t="str">
        <f t="shared" si="145"/>
        <v/>
      </c>
      <c r="CR85" s="72" t="str">
        <f t="shared" si="146"/>
        <v/>
      </c>
      <c r="CS85" s="72" t="str">
        <f t="shared" si="132"/>
        <v/>
      </c>
      <c r="CT85" s="72" t="str">
        <f t="shared" si="132"/>
        <v/>
      </c>
      <c r="CU85" s="72" t="str">
        <f t="shared" si="132"/>
        <v/>
      </c>
      <c r="CV85" s="72" t="str">
        <f t="shared" si="132"/>
        <v/>
      </c>
      <c r="CW85" s="72" t="str">
        <f t="shared" si="132"/>
        <v/>
      </c>
      <c r="CX85" s="72" t="str">
        <f t="shared" si="132"/>
        <v/>
      </c>
      <c r="CY85" s="72" t="str">
        <f t="shared" si="132"/>
        <v/>
      </c>
      <c r="CZ85" s="72" t="str">
        <f t="shared" si="132"/>
        <v/>
      </c>
      <c r="DA85" s="72" t="str">
        <f t="shared" si="132"/>
        <v/>
      </c>
      <c r="DB85" s="72" t="str">
        <f t="shared" si="132"/>
        <v/>
      </c>
      <c r="DC85" s="72" t="str">
        <f t="shared" si="133"/>
        <v/>
      </c>
      <c r="DD85" s="72" t="str">
        <f t="shared" si="133"/>
        <v/>
      </c>
      <c r="DE85" s="72" t="str">
        <f t="shared" si="133"/>
        <v/>
      </c>
      <c r="DF85" s="72" t="str">
        <f t="shared" si="133"/>
        <v/>
      </c>
      <c r="DG85" s="72" t="str">
        <f t="shared" si="133"/>
        <v/>
      </c>
      <c r="DH85" s="72" t="str">
        <f t="shared" si="133"/>
        <v/>
      </c>
      <c r="DI85" s="72" t="str">
        <f t="shared" si="133"/>
        <v/>
      </c>
      <c r="DJ85" s="72" t="str">
        <f t="shared" si="133"/>
        <v/>
      </c>
      <c r="DK85" s="72" t="str">
        <f t="shared" si="133"/>
        <v/>
      </c>
      <c r="DL85" s="64"/>
      <c r="DM85" s="64"/>
      <c r="DN85" s="64"/>
      <c r="DO85" s="72" t="str">
        <f t="shared" si="147"/>
        <v/>
      </c>
      <c r="DP85" s="72" t="str">
        <f t="shared" si="173"/>
        <v/>
      </c>
      <c r="DQ85" s="72" t="str">
        <f t="shared" si="196"/>
        <v/>
      </c>
      <c r="DR85" s="72" t="str">
        <f t="shared" si="196"/>
        <v/>
      </c>
      <c r="DS85" s="72" t="str">
        <f t="shared" si="196"/>
        <v/>
      </c>
      <c r="DT85" s="72" t="str">
        <f t="shared" si="196"/>
        <v/>
      </c>
      <c r="DU85" s="72" t="str">
        <f t="shared" si="196"/>
        <v/>
      </c>
      <c r="DV85" s="72" t="str">
        <f t="shared" si="196"/>
        <v/>
      </c>
      <c r="DW85" s="72" t="str">
        <f t="shared" si="196"/>
        <v/>
      </c>
      <c r="DX85" s="72" t="str">
        <f t="shared" si="196"/>
        <v/>
      </c>
      <c r="DY85" s="72" t="str">
        <f t="shared" si="196"/>
        <v/>
      </c>
      <c r="DZ85" s="72" t="str">
        <f t="shared" si="196"/>
        <v/>
      </c>
      <c r="EA85" s="72" t="str">
        <f t="shared" si="196"/>
        <v/>
      </c>
      <c r="EB85" s="72" t="str">
        <f t="shared" si="196"/>
        <v/>
      </c>
      <c r="EC85" s="72" t="str">
        <f t="shared" si="196"/>
        <v/>
      </c>
      <c r="ED85" s="72" t="str">
        <f t="shared" si="196"/>
        <v/>
      </c>
      <c r="EE85" s="72" t="str">
        <f t="shared" si="196"/>
        <v/>
      </c>
      <c r="EF85" s="72" t="str">
        <f t="shared" si="196"/>
        <v/>
      </c>
      <c r="EG85" s="72" t="str">
        <f t="shared" si="195"/>
        <v/>
      </c>
      <c r="EH85" s="72" t="str">
        <f t="shared" si="195"/>
        <v/>
      </c>
      <c r="EI85" s="72" t="str">
        <f t="shared" si="195"/>
        <v/>
      </c>
      <c r="EJ85" s="68"/>
      <c r="EK85" s="68"/>
      <c r="EL85" s="68"/>
      <c r="EM85" s="68"/>
      <c r="EN85" s="88" t="str">
        <f t="shared" si="148"/>
        <v/>
      </c>
      <c r="EO85" s="88" t="str">
        <f t="shared" si="174"/>
        <v/>
      </c>
      <c r="EP85" s="88">
        <f t="shared" si="149"/>
        <v>0</v>
      </c>
      <c r="EQ85" s="89" t="str">
        <f t="shared" si="175"/>
        <v/>
      </c>
      <c r="ER85" s="89" t="str">
        <f t="shared" si="176"/>
        <v/>
      </c>
      <c r="ES85" s="89" t="str">
        <f t="shared" si="177"/>
        <v/>
      </c>
      <c r="ET85" s="89" t="str">
        <f t="shared" si="178"/>
        <v/>
      </c>
      <c r="EU85" s="89" t="str">
        <f t="shared" si="179"/>
        <v/>
      </c>
      <c r="EV85" s="89" t="str">
        <f t="shared" si="180"/>
        <v/>
      </c>
      <c r="EW85" s="89" t="str">
        <f t="shared" si="181"/>
        <v/>
      </c>
      <c r="EX85" s="89" t="str">
        <f t="shared" si="182"/>
        <v/>
      </c>
      <c r="EY85" s="89" t="str">
        <f t="shared" si="183"/>
        <v/>
      </c>
      <c r="EZ85" s="89" t="str">
        <f t="shared" si="184"/>
        <v/>
      </c>
      <c r="FA85" s="89" t="str">
        <f t="shared" si="185"/>
        <v/>
      </c>
      <c r="FB85" s="89" t="str">
        <f t="shared" si="186"/>
        <v/>
      </c>
      <c r="FC85" s="89" t="str">
        <f t="shared" si="187"/>
        <v/>
      </c>
      <c r="FD85" s="89" t="str">
        <f t="shared" si="188"/>
        <v/>
      </c>
      <c r="FE85" s="89" t="str">
        <f t="shared" si="189"/>
        <v/>
      </c>
      <c r="FF85" s="89" t="str">
        <f t="shared" si="190"/>
        <v/>
      </c>
      <c r="FG85" s="89" t="str">
        <f t="shared" si="191"/>
        <v/>
      </c>
      <c r="FH85" s="89" t="str">
        <f t="shared" si="192"/>
        <v/>
      </c>
      <c r="FI85" s="89" t="str">
        <f t="shared" si="193"/>
        <v/>
      </c>
      <c r="FJ85" s="89" t="str">
        <f t="shared" si="194"/>
        <v/>
      </c>
      <c r="FK85" s="68"/>
      <c r="FL85" s="68"/>
      <c r="FM85" s="68"/>
      <c r="FN85" s="68"/>
      <c r="FO85" s="68"/>
      <c r="FP85" s="88" t="str">
        <f t="shared" si="150"/>
        <v/>
      </c>
      <c r="FQ85" s="72" t="str">
        <f t="shared" si="151"/>
        <v/>
      </c>
      <c r="FR85" s="72" t="str">
        <f t="shared" si="152"/>
        <v/>
      </c>
      <c r="FS85" s="72" t="str">
        <f t="shared" si="153"/>
        <v/>
      </c>
      <c r="FT85" s="72" t="str">
        <f t="shared" si="154"/>
        <v/>
      </c>
      <c r="FU85" s="72" t="str">
        <f t="shared" si="155"/>
        <v/>
      </c>
      <c r="FV85" s="72" t="str">
        <f t="shared" si="156"/>
        <v/>
      </c>
      <c r="FW85" s="72" t="str">
        <f t="shared" si="157"/>
        <v/>
      </c>
      <c r="FX85" s="72" t="str">
        <f t="shared" si="158"/>
        <v/>
      </c>
      <c r="FY85" s="72" t="str">
        <f t="shared" si="159"/>
        <v/>
      </c>
      <c r="FZ85" s="72" t="str">
        <f t="shared" si="160"/>
        <v/>
      </c>
      <c r="GA85" s="72" t="str">
        <f t="shared" si="161"/>
        <v/>
      </c>
      <c r="GB85" s="72" t="str">
        <f t="shared" si="162"/>
        <v/>
      </c>
      <c r="GC85" s="72" t="str">
        <f t="shared" si="163"/>
        <v/>
      </c>
      <c r="GD85" s="72" t="str">
        <f t="shared" si="164"/>
        <v/>
      </c>
      <c r="GE85" s="72" t="str">
        <f t="shared" si="165"/>
        <v/>
      </c>
      <c r="GF85" s="72" t="str">
        <f t="shared" si="166"/>
        <v/>
      </c>
      <c r="GG85" s="72" t="str">
        <f t="shared" si="167"/>
        <v/>
      </c>
      <c r="GH85" s="72" t="str">
        <f t="shared" si="168"/>
        <v/>
      </c>
      <c r="GI85" s="72" t="str">
        <f t="shared" si="169"/>
        <v/>
      </c>
      <c r="GJ85" s="113"/>
      <c r="GK85" s="113"/>
    </row>
    <row r="86" spans="1:193" ht="20.100000000000001" customHeight="1" x14ac:dyDescent="0.2">
      <c r="A86" s="137">
        <v>71</v>
      </c>
      <c r="B86" s="287"/>
      <c r="C86" s="287"/>
      <c r="D86" s="3"/>
      <c r="E86" s="3"/>
      <c r="F86" s="4"/>
      <c r="G86" s="4"/>
      <c r="H86" s="5"/>
      <c r="I86" s="52" t="str">
        <f t="shared" si="170"/>
        <v/>
      </c>
      <c r="J86" s="4"/>
      <c r="K86" s="4"/>
      <c r="L86" s="4"/>
      <c r="M86" s="4"/>
      <c r="N86" s="5"/>
      <c r="O86" s="53" t="str">
        <f t="shared" si="171"/>
        <v/>
      </c>
      <c r="P86" s="5"/>
      <c r="R86" s="80"/>
      <c r="S86" s="80"/>
      <c r="T86" s="69"/>
      <c r="U86" s="63" t="str">
        <f t="shared" si="172"/>
        <v/>
      </c>
      <c r="V86" s="80"/>
      <c r="W86" s="80"/>
      <c r="X86" s="80"/>
      <c r="Y86" s="80"/>
      <c r="Z86" s="80"/>
      <c r="AA86" s="128"/>
      <c r="AZ86" s="112"/>
      <c r="BE86" s="72" t="s">
        <v>185</v>
      </c>
      <c r="BF86" s="262"/>
      <c r="BG86" s="263"/>
      <c r="BH86" s="72"/>
      <c r="BI86" s="72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4"/>
      <c r="BU86" s="85">
        <f t="shared" si="131"/>
        <v>0</v>
      </c>
      <c r="CA86" s="86" t="str">
        <f t="shared" si="134"/>
        <v/>
      </c>
      <c r="CB86" s="82" t="str">
        <f t="shared" si="135"/>
        <v/>
      </c>
      <c r="CC86" s="82" t="str">
        <f t="shared" si="136"/>
        <v/>
      </c>
      <c r="CD86" s="82" t="str">
        <f t="shared" si="137"/>
        <v/>
      </c>
      <c r="CE86" s="82" t="str">
        <f t="shared" si="138"/>
        <v/>
      </c>
      <c r="CF86" s="86" t="str">
        <f t="shared" si="139"/>
        <v/>
      </c>
      <c r="CG86" s="87"/>
      <c r="CH86" s="86" t="str">
        <f t="shared" si="140"/>
        <v/>
      </c>
      <c r="CI86" s="86" t="str">
        <f t="shared" si="141"/>
        <v/>
      </c>
      <c r="CJ86" s="64"/>
      <c r="CK86" s="64"/>
      <c r="CL86" s="64"/>
      <c r="CM86" s="64"/>
      <c r="CN86" s="72" t="str">
        <f t="shared" si="142"/>
        <v/>
      </c>
      <c r="CO86" s="72" t="str">
        <f t="shared" si="143"/>
        <v/>
      </c>
      <c r="CP86" s="72" t="str">
        <f t="shared" si="144"/>
        <v/>
      </c>
      <c r="CQ86" s="72" t="str">
        <f t="shared" si="145"/>
        <v/>
      </c>
      <c r="CR86" s="72" t="str">
        <f t="shared" si="146"/>
        <v/>
      </c>
      <c r="CS86" s="72" t="str">
        <f t="shared" ref="CS86:DB95" si="197">IF($CR86="","",IF($CR86=CS$15,(($D86*$J86)+($D86*$K86)+($E86*$L86)+($E86*$M86))/1000*$F86,""))</f>
        <v/>
      </c>
      <c r="CT86" s="72" t="str">
        <f t="shared" si="197"/>
        <v/>
      </c>
      <c r="CU86" s="72" t="str">
        <f t="shared" si="197"/>
        <v/>
      </c>
      <c r="CV86" s="72" t="str">
        <f t="shared" si="197"/>
        <v/>
      </c>
      <c r="CW86" s="72" t="str">
        <f t="shared" si="197"/>
        <v/>
      </c>
      <c r="CX86" s="72" t="str">
        <f t="shared" si="197"/>
        <v/>
      </c>
      <c r="CY86" s="72" t="str">
        <f t="shared" si="197"/>
        <v/>
      </c>
      <c r="CZ86" s="72" t="str">
        <f t="shared" si="197"/>
        <v/>
      </c>
      <c r="DA86" s="72" t="str">
        <f t="shared" si="197"/>
        <v/>
      </c>
      <c r="DB86" s="72" t="str">
        <f t="shared" si="197"/>
        <v/>
      </c>
      <c r="DC86" s="72" t="str">
        <f t="shared" ref="DC86:DK95" si="198">IF($CR86="","",IF($CR86=DC$15,(($D86*$J86)+($D86*$K86)+($E86*$L86)+($E86*$M86))/1000*$F86,""))</f>
        <v/>
      </c>
      <c r="DD86" s="72" t="str">
        <f t="shared" si="198"/>
        <v/>
      </c>
      <c r="DE86" s="72" t="str">
        <f t="shared" si="198"/>
        <v/>
      </c>
      <c r="DF86" s="72" t="str">
        <f t="shared" si="198"/>
        <v/>
      </c>
      <c r="DG86" s="72" t="str">
        <f t="shared" si="198"/>
        <v/>
      </c>
      <c r="DH86" s="72" t="str">
        <f t="shared" si="198"/>
        <v/>
      </c>
      <c r="DI86" s="72" t="str">
        <f t="shared" si="198"/>
        <v/>
      </c>
      <c r="DJ86" s="72" t="str">
        <f t="shared" si="198"/>
        <v/>
      </c>
      <c r="DK86" s="72" t="str">
        <f t="shared" si="198"/>
        <v/>
      </c>
      <c r="DL86" s="64"/>
      <c r="DM86" s="64"/>
      <c r="DN86" s="64"/>
      <c r="DO86" s="72" t="str">
        <f t="shared" si="147"/>
        <v/>
      </c>
      <c r="DP86" s="72" t="str">
        <f t="shared" si="173"/>
        <v/>
      </c>
      <c r="DQ86" s="72" t="str">
        <f t="shared" si="196"/>
        <v/>
      </c>
      <c r="DR86" s="72" t="str">
        <f t="shared" si="196"/>
        <v/>
      </c>
      <c r="DS86" s="72" t="str">
        <f t="shared" si="196"/>
        <v/>
      </c>
      <c r="DT86" s="72" t="str">
        <f t="shared" si="196"/>
        <v/>
      </c>
      <c r="DU86" s="72" t="str">
        <f t="shared" si="196"/>
        <v/>
      </c>
      <c r="DV86" s="72" t="str">
        <f t="shared" si="196"/>
        <v/>
      </c>
      <c r="DW86" s="72" t="str">
        <f t="shared" si="196"/>
        <v/>
      </c>
      <c r="DX86" s="72" t="str">
        <f t="shared" si="196"/>
        <v/>
      </c>
      <c r="DY86" s="72" t="str">
        <f t="shared" si="196"/>
        <v/>
      </c>
      <c r="DZ86" s="72" t="str">
        <f t="shared" si="196"/>
        <v/>
      </c>
      <c r="EA86" s="72" t="str">
        <f t="shared" si="196"/>
        <v/>
      </c>
      <c r="EB86" s="72" t="str">
        <f t="shared" si="196"/>
        <v/>
      </c>
      <c r="EC86" s="72" t="str">
        <f t="shared" si="196"/>
        <v/>
      </c>
      <c r="ED86" s="72" t="str">
        <f t="shared" si="196"/>
        <v/>
      </c>
      <c r="EE86" s="72" t="str">
        <f t="shared" si="196"/>
        <v/>
      </c>
      <c r="EF86" s="72" t="str">
        <f t="shared" si="196"/>
        <v/>
      </c>
      <c r="EG86" s="72" t="str">
        <f t="shared" si="195"/>
        <v/>
      </c>
      <c r="EH86" s="72" t="str">
        <f t="shared" si="195"/>
        <v/>
      </c>
      <c r="EI86" s="72" t="str">
        <f t="shared" si="195"/>
        <v/>
      </c>
      <c r="EJ86" s="68"/>
      <c r="EK86" s="68"/>
      <c r="EL86" s="68"/>
      <c r="EM86" s="68"/>
      <c r="EN86" s="88" t="str">
        <f t="shared" si="148"/>
        <v/>
      </c>
      <c r="EO86" s="88" t="str">
        <f t="shared" si="174"/>
        <v/>
      </c>
      <c r="EP86" s="88">
        <f t="shared" si="149"/>
        <v>0</v>
      </c>
      <c r="EQ86" s="89" t="str">
        <f t="shared" si="175"/>
        <v/>
      </c>
      <c r="ER86" s="89" t="str">
        <f t="shared" si="176"/>
        <v/>
      </c>
      <c r="ES86" s="89" t="str">
        <f t="shared" si="177"/>
        <v/>
      </c>
      <c r="ET86" s="89" t="str">
        <f t="shared" si="178"/>
        <v/>
      </c>
      <c r="EU86" s="89" t="str">
        <f t="shared" si="179"/>
        <v/>
      </c>
      <c r="EV86" s="89" t="str">
        <f t="shared" si="180"/>
        <v/>
      </c>
      <c r="EW86" s="89" t="str">
        <f t="shared" si="181"/>
        <v/>
      </c>
      <c r="EX86" s="89" t="str">
        <f t="shared" si="182"/>
        <v/>
      </c>
      <c r="EY86" s="89" t="str">
        <f t="shared" si="183"/>
        <v/>
      </c>
      <c r="EZ86" s="89" t="str">
        <f t="shared" si="184"/>
        <v/>
      </c>
      <c r="FA86" s="89" t="str">
        <f t="shared" si="185"/>
        <v/>
      </c>
      <c r="FB86" s="89" t="str">
        <f t="shared" si="186"/>
        <v/>
      </c>
      <c r="FC86" s="89" t="str">
        <f t="shared" si="187"/>
        <v/>
      </c>
      <c r="FD86" s="89" t="str">
        <f t="shared" si="188"/>
        <v/>
      </c>
      <c r="FE86" s="89" t="str">
        <f t="shared" si="189"/>
        <v/>
      </c>
      <c r="FF86" s="89" t="str">
        <f t="shared" si="190"/>
        <v/>
      </c>
      <c r="FG86" s="89" t="str">
        <f t="shared" si="191"/>
        <v/>
      </c>
      <c r="FH86" s="89" t="str">
        <f t="shared" si="192"/>
        <v/>
      </c>
      <c r="FI86" s="89" t="str">
        <f t="shared" si="193"/>
        <v/>
      </c>
      <c r="FJ86" s="89" t="str">
        <f t="shared" si="194"/>
        <v/>
      </c>
      <c r="FK86" s="68"/>
      <c r="FL86" s="68"/>
      <c r="FM86" s="68"/>
      <c r="FN86" s="68"/>
      <c r="FO86" s="68"/>
      <c r="FP86" s="88" t="str">
        <f t="shared" si="150"/>
        <v/>
      </c>
      <c r="FQ86" s="72" t="str">
        <f t="shared" si="151"/>
        <v/>
      </c>
      <c r="FR86" s="72" t="str">
        <f t="shared" si="152"/>
        <v/>
      </c>
      <c r="FS86" s="72" t="str">
        <f t="shared" si="153"/>
        <v/>
      </c>
      <c r="FT86" s="72" t="str">
        <f t="shared" si="154"/>
        <v/>
      </c>
      <c r="FU86" s="72" t="str">
        <f t="shared" si="155"/>
        <v/>
      </c>
      <c r="FV86" s="72" t="str">
        <f t="shared" si="156"/>
        <v/>
      </c>
      <c r="FW86" s="72" t="str">
        <f t="shared" si="157"/>
        <v/>
      </c>
      <c r="FX86" s="72" t="str">
        <f t="shared" si="158"/>
        <v/>
      </c>
      <c r="FY86" s="72" t="str">
        <f t="shared" si="159"/>
        <v/>
      </c>
      <c r="FZ86" s="72" t="str">
        <f t="shared" si="160"/>
        <v/>
      </c>
      <c r="GA86" s="72" t="str">
        <f t="shared" si="161"/>
        <v/>
      </c>
      <c r="GB86" s="72" t="str">
        <f t="shared" si="162"/>
        <v/>
      </c>
      <c r="GC86" s="72" t="str">
        <f t="shared" si="163"/>
        <v/>
      </c>
      <c r="GD86" s="72" t="str">
        <f t="shared" si="164"/>
        <v/>
      </c>
      <c r="GE86" s="72" t="str">
        <f t="shared" si="165"/>
        <v/>
      </c>
      <c r="GF86" s="72" t="str">
        <f t="shared" si="166"/>
        <v/>
      </c>
      <c r="GG86" s="72" t="str">
        <f t="shared" si="167"/>
        <v/>
      </c>
      <c r="GH86" s="72" t="str">
        <f t="shared" si="168"/>
        <v/>
      </c>
      <c r="GI86" s="72" t="str">
        <f t="shared" si="169"/>
        <v/>
      </c>
      <c r="GJ86" s="113"/>
      <c r="GK86" s="113"/>
    </row>
    <row r="87" spans="1:193" ht="20.100000000000001" customHeight="1" x14ac:dyDescent="0.2">
      <c r="A87" s="137">
        <v>72</v>
      </c>
      <c r="B87" s="287"/>
      <c r="C87" s="287"/>
      <c r="D87" s="3"/>
      <c r="E87" s="3"/>
      <c r="F87" s="4"/>
      <c r="G87" s="4"/>
      <c r="H87" s="5"/>
      <c r="I87" s="52" t="str">
        <f t="shared" si="170"/>
        <v/>
      </c>
      <c r="J87" s="4"/>
      <c r="K87" s="4"/>
      <c r="L87" s="4"/>
      <c r="M87" s="4"/>
      <c r="N87" s="5"/>
      <c r="O87" s="53" t="str">
        <f t="shared" si="171"/>
        <v/>
      </c>
      <c r="P87" s="5"/>
      <c r="R87" s="80"/>
      <c r="S87" s="80"/>
      <c r="T87" s="69"/>
      <c r="U87" s="63" t="str">
        <f t="shared" si="172"/>
        <v/>
      </c>
      <c r="V87" s="80"/>
      <c r="W87" s="80"/>
      <c r="X87" s="80"/>
      <c r="Y87" s="80"/>
      <c r="Z87" s="80"/>
      <c r="AA87" s="128"/>
      <c r="AZ87" s="112"/>
      <c r="BE87" s="72" t="s">
        <v>186</v>
      </c>
      <c r="BF87" s="262"/>
      <c r="BG87" s="263"/>
      <c r="BH87" s="72"/>
      <c r="BI87" s="72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4"/>
      <c r="BU87" s="85">
        <f t="shared" si="131"/>
        <v>0</v>
      </c>
      <c r="CA87" s="86" t="str">
        <f t="shared" si="134"/>
        <v/>
      </c>
      <c r="CB87" s="82" t="str">
        <f t="shared" si="135"/>
        <v/>
      </c>
      <c r="CC87" s="82" t="str">
        <f t="shared" si="136"/>
        <v/>
      </c>
      <c r="CD87" s="82" t="str">
        <f t="shared" si="137"/>
        <v/>
      </c>
      <c r="CE87" s="82" t="str">
        <f t="shared" si="138"/>
        <v/>
      </c>
      <c r="CF87" s="86" t="str">
        <f t="shared" si="139"/>
        <v/>
      </c>
      <c r="CG87" s="87"/>
      <c r="CH87" s="86" t="str">
        <f t="shared" si="140"/>
        <v/>
      </c>
      <c r="CI87" s="86" t="str">
        <f t="shared" si="141"/>
        <v/>
      </c>
      <c r="CJ87" s="64"/>
      <c r="CK87" s="64"/>
      <c r="CL87" s="64"/>
      <c r="CM87" s="64"/>
      <c r="CN87" s="72" t="str">
        <f t="shared" si="142"/>
        <v/>
      </c>
      <c r="CO87" s="72" t="str">
        <f t="shared" si="143"/>
        <v/>
      </c>
      <c r="CP87" s="72" t="str">
        <f t="shared" si="144"/>
        <v/>
      </c>
      <c r="CQ87" s="72" t="str">
        <f t="shared" si="145"/>
        <v/>
      </c>
      <c r="CR87" s="72" t="str">
        <f t="shared" si="146"/>
        <v/>
      </c>
      <c r="CS87" s="72" t="str">
        <f t="shared" si="197"/>
        <v/>
      </c>
      <c r="CT87" s="72" t="str">
        <f t="shared" si="197"/>
        <v/>
      </c>
      <c r="CU87" s="72" t="str">
        <f t="shared" si="197"/>
        <v/>
      </c>
      <c r="CV87" s="72" t="str">
        <f t="shared" si="197"/>
        <v/>
      </c>
      <c r="CW87" s="72" t="str">
        <f t="shared" si="197"/>
        <v/>
      </c>
      <c r="CX87" s="72" t="str">
        <f t="shared" si="197"/>
        <v/>
      </c>
      <c r="CY87" s="72" t="str">
        <f t="shared" si="197"/>
        <v/>
      </c>
      <c r="CZ87" s="72" t="str">
        <f t="shared" si="197"/>
        <v/>
      </c>
      <c r="DA87" s="72" t="str">
        <f t="shared" si="197"/>
        <v/>
      </c>
      <c r="DB87" s="72" t="str">
        <f t="shared" si="197"/>
        <v/>
      </c>
      <c r="DC87" s="72" t="str">
        <f t="shared" si="198"/>
        <v/>
      </c>
      <c r="DD87" s="72" t="str">
        <f t="shared" si="198"/>
        <v/>
      </c>
      <c r="DE87" s="72" t="str">
        <f t="shared" si="198"/>
        <v/>
      </c>
      <c r="DF87" s="72" t="str">
        <f t="shared" si="198"/>
        <v/>
      </c>
      <c r="DG87" s="72" t="str">
        <f t="shared" si="198"/>
        <v/>
      </c>
      <c r="DH87" s="72" t="str">
        <f t="shared" si="198"/>
        <v/>
      </c>
      <c r="DI87" s="72" t="str">
        <f t="shared" si="198"/>
        <v/>
      </c>
      <c r="DJ87" s="72" t="str">
        <f t="shared" si="198"/>
        <v/>
      </c>
      <c r="DK87" s="72" t="str">
        <f t="shared" si="198"/>
        <v/>
      </c>
      <c r="DL87" s="64"/>
      <c r="DM87" s="64"/>
      <c r="DN87" s="64"/>
      <c r="DO87" s="72" t="str">
        <f t="shared" si="147"/>
        <v/>
      </c>
      <c r="DP87" s="72" t="str">
        <f t="shared" si="173"/>
        <v/>
      </c>
      <c r="DQ87" s="72" t="str">
        <f t="shared" si="196"/>
        <v/>
      </c>
      <c r="DR87" s="72" t="str">
        <f t="shared" si="196"/>
        <v/>
      </c>
      <c r="DS87" s="72" t="str">
        <f t="shared" si="196"/>
        <v/>
      </c>
      <c r="DT87" s="72" t="str">
        <f t="shared" si="196"/>
        <v/>
      </c>
      <c r="DU87" s="72" t="str">
        <f t="shared" si="196"/>
        <v/>
      </c>
      <c r="DV87" s="72" t="str">
        <f t="shared" si="196"/>
        <v/>
      </c>
      <c r="DW87" s="72" t="str">
        <f t="shared" si="196"/>
        <v/>
      </c>
      <c r="DX87" s="72" t="str">
        <f t="shared" si="196"/>
        <v/>
      </c>
      <c r="DY87" s="72" t="str">
        <f t="shared" si="196"/>
        <v/>
      </c>
      <c r="DZ87" s="72" t="str">
        <f t="shared" si="196"/>
        <v/>
      </c>
      <c r="EA87" s="72" t="str">
        <f t="shared" si="196"/>
        <v/>
      </c>
      <c r="EB87" s="72" t="str">
        <f t="shared" si="196"/>
        <v/>
      </c>
      <c r="EC87" s="72" t="str">
        <f t="shared" si="196"/>
        <v/>
      </c>
      <c r="ED87" s="72" t="str">
        <f t="shared" si="196"/>
        <v/>
      </c>
      <c r="EE87" s="72" t="str">
        <f t="shared" si="196"/>
        <v/>
      </c>
      <c r="EF87" s="72" t="str">
        <f t="shared" si="196"/>
        <v/>
      </c>
      <c r="EG87" s="72" t="str">
        <f t="shared" si="195"/>
        <v/>
      </c>
      <c r="EH87" s="72" t="str">
        <f t="shared" si="195"/>
        <v/>
      </c>
      <c r="EI87" s="72" t="str">
        <f t="shared" si="195"/>
        <v/>
      </c>
      <c r="EJ87" s="68"/>
      <c r="EK87" s="68"/>
      <c r="EL87" s="68"/>
      <c r="EM87" s="68"/>
      <c r="EN87" s="88" t="str">
        <f t="shared" si="148"/>
        <v/>
      </c>
      <c r="EO87" s="88" t="str">
        <f t="shared" si="174"/>
        <v/>
      </c>
      <c r="EP87" s="88">
        <f t="shared" si="149"/>
        <v>0</v>
      </c>
      <c r="EQ87" s="89" t="str">
        <f t="shared" si="175"/>
        <v/>
      </c>
      <c r="ER87" s="89" t="str">
        <f t="shared" si="176"/>
        <v/>
      </c>
      <c r="ES87" s="89" t="str">
        <f t="shared" si="177"/>
        <v/>
      </c>
      <c r="ET87" s="89" t="str">
        <f t="shared" si="178"/>
        <v/>
      </c>
      <c r="EU87" s="89" t="str">
        <f t="shared" si="179"/>
        <v/>
      </c>
      <c r="EV87" s="89" t="str">
        <f t="shared" si="180"/>
        <v/>
      </c>
      <c r="EW87" s="89" t="str">
        <f t="shared" si="181"/>
        <v/>
      </c>
      <c r="EX87" s="89" t="str">
        <f t="shared" si="182"/>
        <v/>
      </c>
      <c r="EY87" s="89" t="str">
        <f t="shared" si="183"/>
        <v/>
      </c>
      <c r="EZ87" s="89" t="str">
        <f t="shared" si="184"/>
        <v/>
      </c>
      <c r="FA87" s="89" t="str">
        <f t="shared" si="185"/>
        <v/>
      </c>
      <c r="FB87" s="89" t="str">
        <f t="shared" si="186"/>
        <v/>
      </c>
      <c r="FC87" s="89" t="str">
        <f t="shared" si="187"/>
        <v/>
      </c>
      <c r="FD87" s="89" t="str">
        <f t="shared" si="188"/>
        <v/>
      </c>
      <c r="FE87" s="89" t="str">
        <f t="shared" si="189"/>
        <v/>
      </c>
      <c r="FF87" s="89" t="str">
        <f t="shared" si="190"/>
        <v/>
      </c>
      <c r="FG87" s="89" t="str">
        <f t="shared" si="191"/>
        <v/>
      </c>
      <c r="FH87" s="89" t="str">
        <f t="shared" si="192"/>
        <v/>
      </c>
      <c r="FI87" s="89" t="str">
        <f t="shared" si="193"/>
        <v/>
      </c>
      <c r="FJ87" s="89" t="str">
        <f t="shared" si="194"/>
        <v/>
      </c>
      <c r="FK87" s="68"/>
      <c r="FL87" s="68"/>
      <c r="FM87" s="68"/>
      <c r="FN87" s="68"/>
      <c r="FO87" s="68"/>
      <c r="FP87" s="88" t="str">
        <f t="shared" si="150"/>
        <v/>
      </c>
      <c r="FQ87" s="72" t="str">
        <f t="shared" si="151"/>
        <v/>
      </c>
      <c r="FR87" s="72" t="str">
        <f t="shared" si="152"/>
        <v/>
      </c>
      <c r="FS87" s="72" t="str">
        <f t="shared" si="153"/>
        <v/>
      </c>
      <c r="FT87" s="72" t="str">
        <f t="shared" si="154"/>
        <v/>
      </c>
      <c r="FU87" s="72" t="str">
        <f t="shared" si="155"/>
        <v/>
      </c>
      <c r="FV87" s="72" t="str">
        <f t="shared" si="156"/>
        <v/>
      </c>
      <c r="FW87" s="72" t="str">
        <f t="shared" si="157"/>
        <v/>
      </c>
      <c r="FX87" s="72" t="str">
        <f t="shared" si="158"/>
        <v/>
      </c>
      <c r="FY87" s="72" t="str">
        <f t="shared" si="159"/>
        <v/>
      </c>
      <c r="FZ87" s="72" t="str">
        <f t="shared" si="160"/>
        <v/>
      </c>
      <c r="GA87" s="72" t="str">
        <f t="shared" si="161"/>
        <v/>
      </c>
      <c r="GB87" s="72" t="str">
        <f t="shared" si="162"/>
        <v/>
      </c>
      <c r="GC87" s="72" t="str">
        <f t="shared" si="163"/>
        <v/>
      </c>
      <c r="GD87" s="72" t="str">
        <f t="shared" si="164"/>
        <v/>
      </c>
      <c r="GE87" s="72" t="str">
        <f t="shared" si="165"/>
        <v/>
      </c>
      <c r="GF87" s="72" t="str">
        <f t="shared" si="166"/>
        <v/>
      </c>
      <c r="GG87" s="72" t="str">
        <f t="shared" si="167"/>
        <v/>
      </c>
      <c r="GH87" s="72" t="str">
        <f t="shared" si="168"/>
        <v/>
      </c>
      <c r="GI87" s="72" t="str">
        <f t="shared" si="169"/>
        <v/>
      </c>
      <c r="GJ87" s="113"/>
      <c r="GK87" s="113"/>
    </row>
    <row r="88" spans="1:193" ht="20.100000000000001" customHeight="1" x14ac:dyDescent="0.2">
      <c r="A88" s="137">
        <v>73</v>
      </c>
      <c r="B88" s="287"/>
      <c r="C88" s="287"/>
      <c r="D88" s="3"/>
      <c r="E88" s="3"/>
      <c r="F88" s="4"/>
      <c r="G88" s="4"/>
      <c r="H88" s="5"/>
      <c r="I88" s="52" t="str">
        <f t="shared" si="170"/>
        <v/>
      </c>
      <c r="J88" s="4"/>
      <c r="K88" s="4"/>
      <c r="L88" s="4"/>
      <c r="M88" s="4"/>
      <c r="N88" s="5"/>
      <c r="O88" s="53" t="str">
        <f t="shared" si="171"/>
        <v/>
      </c>
      <c r="P88" s="5"/>
      <c r="R88" s="80"/>
      <c r="S88" s="80"/>
      <c r="T88" s="69"/>
      <c r="U88" s="63" t="str">
        <f t="shared" si="172"/>
        <v/>
      </c>
      <c r="V88" s="80"/>
      <c r="W88" s="80"/>
      <c r="X88" s="80"/>
      <c r="Y88" s="80"/>
      <c r="Z88" s="80"/>
      <c r="AA88" s="128"/>
      <c r="AZ88" s="112"/>
      <c r="BE88" s="72" t="s">
        <v>187</v>
      </c>
      <c r="BF88" s="262"/>
      <c r="BG88" s="263"/>
      <c r="BH88" s="72"/>
      <c r="BI88" s="72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4"/>
      <c r="BU88" s="85">
        <f t="shared" si="131"/>
        <v>0</v>
      </c>
      <c r="CA88" s="86" t="str">
        <f t="shared" si="134"/>
        <v/>
      </c>
      <c r="CB88" s="82" t="str">
        <f t="shared" si="135"/>
        <v/>
      </c>
      <c r="CC88" s="82" t="str">
        <f t="shared" si="136"/>
        <v/>
      </c>
      <c r="CD88" s="82" t="str">
        <f t="shared" si="137"/>
        <v/>
      </c>
      <c r="CE88" s="82" t="str">
        <f t="shared" si="138"/>
        <v/>
      </c>
      <c r="CF88" s="86" t="str">
        <f t="shared" si="139"/>
        <v/>
      </c>
      <c r="CG88" s="87"/>
      <c r="CH88" s="86" t="str">
        <f t="shared" si="140"/>
        <v/>
      </c>
      <c r="CI88" s="86" t="str">
        <f t="shared" si="141"/>
        <v/>
      </c>
      <c r="CJ88" s="64"/>
      <c r="CK88" s="64"/>
      <c r="CL88" s="64"/>
      <c r="CM88" s="64"/>
      <c r="CN88" s="72" t="str">
        <f t="shared" si="142"/>
        <v/>
      </c>
      <c r="CO88" s="72" t="str">
        <f t="shared" si="143"/>
        <v/>
      </c>
      <c r="CP88" s="72" t="str">
        <f t="shared" si="144"/>
        <v/>
      </c>
      <c r="CQ88" s="72" t="str">
        <f t="shared" si="145"/>
        <v/>
      </c>
      <c r="CR88" s="72" t="str">
        <f t="shared" si="146"/>
        <v/>
      </c>
      <c r="CS88" s="72" t="str">
        <f t="shared" si="197"/>
        <v/>
      </c>
      <c r="CT88" s="72" t="str">
        <f t="shared" si="197"/>
        <v/>
      </c>
      <c r="CU88" s="72" t="str">
        <f t="shared" si="197"/>
        <v/>
      </c>
      <c r="CV88" s="72" t="str">
        <f t="shared" si="197"/>
        <v/>
      </c>
      <c r="CW88" s="72" t="str">
        <f t="shared" si="197"/>
        <v/>
      </c>
      <c r="CX88" s="72" t="str">
        <f t="shared" si="197"/>
        <v/>
      </c>
      <c r="CY88" s="72" t="str">
        <f t="shared" si="197"/>
        <v/>
      </c>
      <c r="CZ88" s="72" t="str">
        <f t="shared" si="197"/>
        <v/>
      </c>
      <c r="DA88" s="72" t="str">
        <f t="shared" si="197"/>
        <v/>
      </c>
      <c r="DB88" s="72" t="str">
        <f t="shared" si="197"/>
        <v/>
      </c>
      <c r="DC88" s="72" t="str">
        <f t="shared" si="198"/>
        <v/>
      </c>
      <c r="DD88" s="72" t="str">
        <f t="shared" si="198"/>
        <v/>
      </c>
      <c r="DE88" s="72" t="str">
        <f t="shared" si="198"/>
        <v/>
      </c>
      <c r="DF88" s="72" t="str">
        <f t="shared" si="198"/>
        <v/>
      </c>
      <c r="DG88" s="72" t="str">
        <f t="shared" si="198"/>
        <v/>
      </c>
      <c r="DH88" s="72" t="str">
        <f t="shared" si="198"/>
        <v/>
      </c>
      <c r="DI88" s="72" t="str">
        <f t="shared" si="198"/>
        <v/>
      </c>
      <c r="DJ88" s="72" t="str">
        <f t="shared" si="198"/>
        <v/>
      </c>
      <c r="DK88" s="72" t="str">
        <f t="shared" si="198"/>
        <v/>
      </c>
      <c r="DL88" s="64"/>
      <c r="DM88" s="64"/>
      <c r="DN88" s="64"/>
      <c r="DO88" s="72" t="str">
        <f t="shared" si="147"/>
        <v/>
      </c>
      <c r="DP88" s="72" t="str">
        <f t="shared" si="173"/>
        <v/>
      </c>
      <c r="DQ88" s="72" t="str">
        <f t="shared" si="196"/>
        <v/>
      </c>
      <c r="DR88" s="72" t="str">
        <f t="shared" si="196"/>
        <v/>
      </c>
      <c r="DS88" s="72" t="str">
        <f t="shared" si="196"/>
        <v/>
      </c>
      <c r="DT88" s="72" t="str">
        <f t="shared" si="196"/>
        <v/>
      </c>
      <c r="DU88" s="72" t="str">
        <f t="shared" si="196"/>
        <v/>
      </c>
      <c r="DV88" s="72" t="str">
        <f t="shared" si="196"/>
        <v/>
      </c>
      <c r="DW88" s="72" t="str">
        <f t="shared" si="196"/>
        <v/>
      </c>
      <c r="DX88" s="72" t="str">
        <f t="shared" si="196"/>
        <v/>
      </c>
      <c r="DY88" s="72" t="str">
        <f t="shared" si="196"/>
        <v/>
      </c>
      <c r="DZ88" s="72" t="str">
        <f t="shared" si="196"/>
        <v/>
      </c>
      <c r="EA88" s="72" t="str">
        <f t="shared" si="196"/>
        <v/>
      </c>
      <c r="EB88" s="72" t="str">
        <f t="shared" si="196"/>
        <v/>
      </c>
      <c r="EC88" s="72" t="str">
        <f t="shared" si="196"/>
        <v/>
      </c>
      <c r="ED88" s="72" t="str">
        <f t="shared" si="196"/>
        <v/>
      </c>
      <c r="EE88" s="72" t="str">
        <f t="shared" si="196"/>
        <v/>
      </c>
      <c r="EF88" s="72" t="str">
        <f t="shared" si="196"/>
        <v/>
      </c>
      <c r="EG88" s="72" t="str">
        <f t="shared" si="195"/>
        <v/>
      </c>
      <c r="EH88" s="72" t="str">
        <f t="shared" si="195"/>
        <v/>
      </c>
      <c r="EI88" s="72" t="str">
        <f t="shared" si="195"/>
        <v/>
      </c>
      <c r="EJ88" s="68"/>
      <c r="EK88" s="68"/>
      <c r="EL88" s="68"/>
      <c r="EM88" s="68"/>
      <c r="EN88" s="88" t="str">
        <f t="shared" si="148"/>
        <v/>
      </c>
      <c r="EO88" s="88" t="str">
        <f t="shared" si="174"/>
        <v/>
      </c>
      <c r="EP88" s="88">
        <f t="shared" si="149"/>
        <v>0</v>
      </c>
      <c r="EQ88" s="89" t="str">
        <f t="shared" si="175"/>
        <v/>
      </c>
      <c r="ER88" s="89" t="str">
        <f t="shared" si="176"/>
        <v/>
      </c>
      <c r="ES88" s="89" t="str">
        <f t="shared" si="177"/>
        <v/>
      </c>
      <c r="ET88" s="89" t="str">
        <f t="shared" si="178"/>
        <v/>
      </c>
      <c r="EU88" s="89" t="str">
        <f t="shared" si="179"/>
        <v/>
      </c>
      <c r="EV88" s="89" t="str">
        <f t="shared" si="180"/>
        <v/>
      </c>
      <c r="EW88" s="89" t="str">
        <f t="shared" si="181"/>
        <v/>
      </c>
      <c r="EX88" s="89" t="str">
        <f t="shared" si="182"/>
        <v/>
      </c>
      <c r="EY88" s="89" t="str">
        <f t="shared" si="183"/>
        <v/>
      </c>
      <c r="EZ88" s="89" t="str">
        <f t="shared" si="184"/>
        <v/>
      </c>
      <c r="FA88" s="89" t="str">
        <f t="shared" si="185"/>
        <v/>
      </c>
      <c r="FB88" s="89" t="str">
        <f t="shared" si="186"/>
        <v/>
      </c>
      <c r="FC88" s="89" t="str">
        <f t="shared" si="187"/>
        <v/>
      </c>
      <c r="FD88" s="89" t="str">
        <f t="shared" si="188"/>
        <v/>
      </c>
      <c r="FE88" s="89" t="str">
        <f t="shared" si="189"/>
        <v/>
      </c>
      <c r="FF88" s="89" t="str">
        <f t="shared" si="190"/>
        <v/>
      </c>
      <c r="FG88" s="89" t="str">
        <f t="shared" si="191"/>
        <v/>
      </c>
      <c r="FH88" s="89" t="str">
        <f t="shared" si="192"/>
        <v/>
      </c>
      <c r="FI88" s="89" t="str">
        <f t="shared" si="193"/>
        <v/>
      </c>
      <c r="FJ88" s="89" t="str">
        <f t="shared" si="194"/>
        <v/>
      </c>
      <c r="FK88" s="68"/>
      <c r="FL88" s="68"/>
      <c r="FM88" s="68"/>
      <c r="FN88" s="68"/>
      <c r="FO88" s="68"/>
      <c r="FP88" s="88" t="str">
        <f t="shared" si="150"/>
        <v/>
      </c>
      <c r="FQ88" s="72" t="str">
        <f t="shared" si="151"/>
        <v/>
      </c>
      <c r="FR88" s="72" t="str">
        <f t="shared" si="152"/>
        <v/>
      </c>
      <c r="FS88" s="72" t="str">
        <f t="shared" si="153"/>
        <v/>
      </c>
      <c r="FT88" s="72" t="str">
        <f t="shared" si="154"/>
        <v/>
      </c>
      <c r="FU88" s="72" t="str">
        <f t="shared" si="155"/>
        <v/>
      </c>
      <c r="FV88" s="72" t="str">
        <f t="shared" si="156"/>
        <v/>
      </c>
      <c r="FW88" s="72" t="str">
        <f t="shared" si="157"/>
        <v/>
      </c>
      <c r="FX88" s="72" t="str">
        <f t="shared" si="158"/>
        <v/>
      </c>
      <c r="FY88" s="72" t="str">
        <f t="shared" si="159"/>
        <v/>
      </c>
      <c r="FZ88" s="72" t="str">
        <f t="shared" si="160"/>
        <v/>
      </c>
      <c r="GA88" s="72" t="str">
        <f t="shared" si="161"/>
        <v/>
      </c>
      <c r="GB88" s="72" t="str">
        <f t="shared" si="162"/>
        <v/>
      </c>
      <c r="GC88" s="72" t="str">
        <f t="shared" si="163"/>
        <v/>
      </c>
      <c r="GD88" s="72" t="str">
        <f t="shared" si="164"/>
        <v/>
      </c>
      <c r="GE88" s="72" t="str">
        <f t="shared" si="165"/>
        <v/>
      </c>
      <c r="GF88" s="72" t="str">
        <f t="shared" si="166"/>
        <v/>
      </c>
      <c r="GG88" s="72" t="str">
        <f t="shared" si="167"/>
        <v/>
      </c>
      <c r="GH88" s="72" t="str">
        <f t="shared" si="168"/>
        <v/>
      </c>
      <c r="GI88" s="72" t="str">
        <f t="shared" si="169"/>
        <v/>
      </c>
      <c r="GJ88" s="113"/>
      <c r="GK88" s="113"/>
    </row>
    <row r="89" spans="1:193" ht="20.100000000000001" customHeight="1" x14ac:dyDescent="0.2">
      <c r="A89" s="137">
        <v>74</v>
      </c>
      <c r="B89" s="287"/>
      <c r="C89" s="287"/>
      <c r="D89" s="3"/>
      <c r="E89" s="3"/>
      <c r="F89" s="4"/>
      <c r="G89" s="4"/>
      <c r="H89" s="5"/>
      <c r="I89" s="52" t="str">
        <f t="shared" si="170"/>
        <v/>
      </c>
      <c r="J89" s="4"/>
      <c r="K89" s="4"/>
      <c r="L89" s="4"/>
      <c r="M89" s="4"/>
      <c r="N89" s="5"/>
      <c r="O89" s="53" t="str">
        <f t="shared" si="171"/>
        <v/>
      </c>
      <c r="P89" s="5"/>
      <c r="R89" s="80"/>
      <c r="S89" s="80"/>
      <c r="T89" s="69"/>
      <c r="U89" s="63" t="str">
        <f t="shared" si="172"/>
        <v/>
      </c>
      <c r="V89" s="80"/>
      <c r="W89" s="80"/>
      <c r="X89" s="80"/>
      <c r="Y89" s="80"/>
      <c r="Z89" s="80"/>
      <c r="AA89" s="128"/>
      <c r="AZ89" s="112"/>
      <c r="BE89" s="72" t="s">
        <v>188</v>
      </c>
      <c r="BF89" s="262"/>
      <c r="BG89" s="263"/>
      <c r="BH89" s="72"/>
      <c r="BI89" s="72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4"/>
      <c r="BU89" s="85">
        <f t="shared" si="131"/>
        <v>0</v>
      </c>
      <c r="CA89" s="86" t="str">
        <f t="shared" si="134"/>
        <v/>
      </c>
      <c r="CB89" s="82" t="str">
        <f t="shared" si="135"/>
        <v/>
      </c>
      <c r="CC89" s="82" t="str">
        <f t="shared" si="136"/>
        <v/>
      </c>
      <c r="CD89" s="82" t="str">
        <f t="shared" si="137"/>
        <v/>
      </c>
      <c r="CE89" s="82" t="str">
        <f t="shared" si="138"/>
        <v/>
      </c>
      <c r="CF89" s="86" t="str">
        <f t="shared" si="139"/>
        <v/>
      </c>
      <c r="CG89" s="87"/>
      <c r="CH89" s="86" t="str">
        <f t="shared" si="140"/>
        <v/>
      </c>
      <c r="CI89" s="86" t="str">
        <f t="shared" si="141"/>
        <v/>
      </c>
      <c r="CJ89" s="64"/>
      <c r="CK89" s="64"/>
      <c r="CL89" s="64"/>
      <c r="CM89" s="64"/>
      <c r="CN89" s="72" t="str">
        <f t="shared" si="142"/>
        <v/>
      </c>
      <c r="CO89" s="72" t="str">
        <f t="shared" si="143"/>
        <v/>
      </c>
      <c r="CP89" s="72" t="str">
        <f t="shared" si="144"/>
        <v/>
      </c>
      <c r="CQ89" s="72" t="str">
        <f t="shared" si="145"/>
        <v/>
      </c>
      <c r="CR89" s="72" t="str">
        <f t="shared" si="146"/>
        <v/>
      </c>
      <c r="CS89" s="72" t="str">
        <f t="shared" si="197"/>
        <v/>
      </c>
      <c r="CT89" s="72" t="str">
        <f t="shared" si="197"/>
        <v/>
      </c>
      <c r="CU89" s="72" t="str">
        <f t="shared" si="197"/>
        <v/>
      </c>
      <c r="CV89" s="72" t="str">
        <f t="shared" si="197"/>
        <v/>
      </c>
      <c r="CW89" s="72" t="str">
        <f t="shared" si="197"/>
        <v/>
      </c>
      <c r="CX89" s="72" t="str">
        <f t="shared" si="197"/>
        <v/>
      </c>
      <c r="CY89" s="72" t="str">
        <f t="shared" si="197"/>
        <v/>
      </c>
      <c r="CZ89" s="72" t="str">
        <f t="shared" si="197"/>
        <v/>
      </c>
      <c r="DA89" s="72" t="str">
        <f t="shared" si="197"/>
        <v/>
      </c>
      <c r="DB89" s="72" t="str">
        <f t="shared" si="197"/>
        <v/>
      </c>
      <c r="DC89" s="72" t="str">
        <f t="shared" si="198"/>
        <v/>
      </c>
      <c r="DD89" s="72" t="str">
        <f t="shared" si="198"/>
        <v/>
      </c>
      <c r="DE89" s="72" t="str">
        <f t="shared" si="198"/>
        <v/>
      </c>
      <c r="DF89" s="72" t="str">
        <f t="shared" si="198"/>
        <v/>
      </c>
      <c r="DG89" s="72" t="str">
        <f t="shared" si="198"/>
        <v/>
      </c>
      <c r="DH89" s="72" t="str">
        <f t="shared" si="198"/>
        <v/>
      </c>
      <c r="DI89" s="72" t="str">
        <f t="shared" si="198"/>
        <v/>
      </c>
      <c r="DJ89" s="72" t="str">
        <f t="shared" si="198"/>
        <v/>
      </c>
      <c r="DK89" s="72" t="str">
        <f t="shared" si="198"/>
        <v/>
      </c>
      <c r="DL89" s="64"/>
      <c r="DM89" s="64"/>
      <c r="DN89" s="64"/>
      <c r="DO89" s="72" t="str">
        <f t="shared" si="147"/>
        <v/>
      </c>
      <c r="DP89" s="72" t="str">
        <f t="shared" si="173"/>
        <v/>
      </c>
      <c r="DQ89" s="72" t="str">
        <f t="shared" si="196"/>
        <v/>
      </c>
      <c r="DR89" s="72" t="str">
        <f t="shared" si="196"/>
        <v/>
      </c>
      <c r="DS89" s="72" t="str">
        <f t="shared" si="196"/>
        <v/>
      </c>
      <c r="DT89" s="72" t="str">
        <f t="shared" si="196"/>
        <v/>
      </c>
      <c r="DU89" s="72" t="str">
        <f t="shared" si="196"/>
        <v/>
      </c>
      <c r="DV89" s="72" t="str">
        <f t="shared" si="196"/>
        <v/>
      </c>
      <c r="DW89" s="72" t="str">
        <f t="shared" si="196"/>
        <v/>
      </c>
      <c r="DX89" s="72" t="str">
        <f t="shared" si="196"/>
        <v/>
      </c>
      <c r="DY89" s="72" t="str">
        <f t="shared" si="196"/>
        <v/>
      </c>
      <c r="DZ89" s="72" t="str">
        <f t="shared" si="196"/>
        <v/>
      </c>
      <c r="EA89" s="72" t="str">
        <f t="shared" si="196"/>
        <v/>
      </c>
      <c r="EB89" s="72" t="str">
        <f t="shared" si="196"/>
        <v/>
      </c>
      <c r="EC89" s="72" t="str">
        <f t="shared" si="196"/>
        <v/>
      </c>
      <c r="ED89" s="72" t="str">
        <f t="shared" si="196"/>
        <v/>
      </c>
      <c r="EE89" s="72" t="str">
        <f t="shared" si="196"/>
        <v/>
      </c>
      <c r="EF89" s="72" t="str">
        <f t="shared" si="196"/>
        <v/>
      </c>
      <c r="EG89" s="72" t="str">
        <f t="shared" si="195"/>
        <v/>
      </c>
      <c r="EH89" s="72" t="str">
        <f t="shared" si="195"/>
        <v/>
      </c>
      <c r="EI89" s="72" t="str">
        <f t="shared" si="195"/>
        <v/>
      </c>
      <c r="EJ89" s="68"/>
      <c r="EK89" s="68"/>
      <c r="EL89" s="68"/>
      <c r="EM89" s="68"/>
      <c r="EN89" s="88" t="str">
        <f t="shared" si="148"/>
        <v/>
      </c>
      <c r="EO89" s="88" t="str">
        <f t="shared" si="174"/>
        <v/>
      </c>
      <c r="EP89" s="88">
        <f t="shared" si="149"/>
        <v>0</v>
      </c>
      <c r="EQ89" s="89" t="str">
        <f t="shared" si="175"/>
        <v/>
      </c>
      <c r="ER89" s="89" t="str">
        <f t="shared" si="176"/>
        <v/>
      </c>
      <c r="ES89" s="89" t="str">
        <f t="shared" si="177"/>
        <v/>
      </c>
      <c r="ET89" s="89" t="str">
        <f t="shared" si="178"/>
        <v/>
      </c>
      <c r="EU89" s="89" t="str">
        <f t="shared" si="179"/>
        <v/>
      </c>
      <c r="EV89" s="89" t="str">
        <f t="shared" si="180"/>
        <v/>
      </c>
      <c r="EW89" s="89" t="str">
        <f t="shared" si="181"/>
        <v/>
      </c>
      <c r="EX89" s="89" t="str">
        <f t="shared" si="182"/>
        <v/>
      </c>
      <c r="EY89" s="89" t="str">
        <f t="shared" si="183"/>
        <v/>
      </c>
      <c r="EZ89" s="89" t="str">
        <f t="shared" si="184"/>
        <v/>
      </c>
      <c r="FA89" s="89" t="str">
        <f t="shared" si="185"/>
        <v/>
      </c>
      <c r="FB89" s="89" t="str">
        <f t="shared" si="186"/>
        <v/>
      </c>
      <c r="FC89" s="89" t="str">
        <f t="shared" si="187"/>
        <v/>
      </c>
      <c r="FD89" s="89" t="str">
        <f t="shared" si="188"/>
        <v/>
      </c>
      <c r="FE89" s="89" t="str">
        <f t="shared" si="189"/>
        <v/>
      </c>
      <c r="FF89" s="89" t="str">
        <f t="shared" si="190"/>
        <v/>
      </c>
      <c r="FG89" s="89" t="str">
        <f t="shared" si="191"/>
        <v/>
      </c>
      <c r="FH89" s="89" t="str">
        <f t="shared" si="192"/>
        <v/>
      </c>
      <c r="FI89" s="89" t="str">
        <f t="shared" si="193"/>
        <v/>
      </c>
      <c r="FJ89" s="89" t="str">
        <f t="shared" si="194"/>
        <v/>
      </c>
      <c r="FK89" s="68"/>
      <c r="FL89" s="68"/>
      <c r="FM89" s="68"/>
      <c r="FN89" s="68"/>
      <c r="FO89" s="68"/>
      <c r="FP89" s="88" t="str">
        <f t="shared" si="150"/>
        <v/>
      </c>
      <c r="FQ89" s="72" t="str">
        <f t="shared" si="151"/>
        <v/>
      </c>
      <c r="FR89" s="72" t="str">
        <f t="shared" si="152"/>
        <v/>
      </c>
      <c r="FS89" s="72" t="str">
        <f t="shared" si="153"/>
        <v/>
      </c>
      <c r="FT89" s="72" t="str">
        <f t="shared" si="154"/>
        <v/>
      </c>
      <c r="FU89" s="72" t="str">
        <f t="shared" si="155"/>
        <v/>
      </c>
      <c r="FV89" s="72" t="str">
        <f t="shared" si="156"/>
        <v/>
      </c>
      <c r="FW89" s="72" t="str">
        <f t="shared" si="157"/>
        <v/>
      </c>
      <c r="FX89" s="72" t="str">
        <f t="shared" si="158"/>
        <v/>
      </c>
      <c r="FY89" s="72" t="str">
        <f t="shared" si="159"/>
        <v/>
      </c>
      <c r="FZ89" s="72" t="str">
        <f t="shared" si="160"/>
        <v/>
      </c>
      <c r="GA89" s="72" t="str">
        <f t="shared" si="161"/>
        <v/>
      </c>
      <c r="GB89" s="72" t="str">
        <f t="shared" si="162"/>
        <v/>
      </c>
      <c r="GC89" s="72" t="str">
        <f t="shared" si="163"/>
        <v/>
      </c>
      <c r="GD89" s="72" t="str">
        <f t="shared" si="164"/>
        <v/>
      </c>
      <c r="GE89" s="72" t="str">
        <f t="shared" si="165"/>
        <v/>
      </c>
      <c r="GF89" s="72" t="str">
        <f t="shared" si="166"/>
        <v/>
      </c>
      <c r="GG89" s="72" t="str">
        <f t="shared" si="167"/>
        <v/>
      </c>
      <c r="GH89" s="72" t="str">
        <f t="shared" si="168"/>
        <v/>
      </c>
      <c r="GI89" s="72" t="str">
        <f t="shared" si="169"/>
        <v/>
      </c>
      <c r="GJ89" s="113"/>
      <c r="GK89" s="113"/>
    </row>
    <row r="90" spans="1:193" ht="20.100000000000001" customHeight="1" x14ac:dyDescent="0.2">
      <c r="A90" s="137">
        <v>75</v>
      </c>
      <c r="B90" s="287"/>
      <c r="C90" s="287"/>
      <c r="D90" s="3"/>
      <c r="E90" s="3"/>
      <c r="F90" s="4"/>
      <c r="G90" s="4"/>
      <c r="H90" s="5"/>
      <c r="I90" s="52" t="str">
        <f t="shared" si="170"/>
        <v/>
      </c>
      <c r="J90" s="4"/>
      <c r="K90" s="4"/>
      <c r="L90" s="4"/>
      <c r="M90" s="4"/>
      <c r="N90" s="5"/>
      <c r="O90" s="53" t="str">
        <f t="shared" si="171"/>
        <v/>
      </c>
      <c r="P90" s="5"/>
      <c r="R90" s="80"/>
      <c r="S90" s="80"/>
      <c r="T90" s="69"/>
      <c r="U90" s="63" t="str">
        <f t="shared" si="172"/>
        <v/>
      </c>
      <c r="V90" s="80"/>
      <c r="W90" s="80"/>
      <c r="X90" s="80"/>
      <c r="Y90" s="80"/>
      <c r="Z90" s="80"/>
      <c r="AA90" s="128"/>
      <c r="AZ90" s="112"/>
      <c r="BE90" s="72" t="s">
        <v>189</v>
      </c>
      <c r="BF90" s="262"/>
      <c r="BG90" s="263"/>
      <c r="BH90" s="72"/>
      <c r="BI90" s="72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4"/>
      <c r="BU90" s="85">
        <f t="shared" si="131"/>
        <v>0</v>
      </c>
      <c r="CA90" s="86" t="str">
        <f t="shared" si="134"/>
        <v/>
      </c>
      <c r="CB90" s="82" t="str">
        <f t="shared" si="135"/>
        <v/>
      </c>
      <c r="CC90" s="82" t="str">
        <f t="shared" si="136"/>
        <v/>
      </c>
      <c r="CD90" s="82" t="str">
        <f t="shared" si="137"/>
        <v/>
      </c>
      <c r="CE90" s="82" t="str">
        <f t="shared" si="138"/>
        <v/>
      </c>
      <c r="CF90" s="86" t="str">
        <f t="shared" si="139"/>
        <v/>
      </c>
      <c r="CG90" s="87"/>
      <c r="CH90" s="86" t="str">
        <f t="shared" si="140"/>
        <v/>
      </c>
      <c r="CI90" s="86" t="str">
        <f t="shared" si="141"/>
        <v/>
      </c>
      <c r="CJ90" s="64"/>
      <c r="CK90" s="64"/>
      <c r="CL90" s="64"/>
      <c r="CM90" s="64"/>
      <c r="CN90" s="72" t="str">
        <f t="shared" si="142"/>
        <v/>
      </c>
      <c r="CO90" s="72" t="str">
        <f t="shared" si="143"/>
        <v/>
      </c>
      <c r="CP90" s="72" t="str">
        <f t="shared" si="144"/>
        <v/>
      </c>
      <c r="CQ90" s="72" t="str">
        <f t="shared" si="145"/>
        <v/>
      </c>
      <c r="CR90" s="72" t="str">
        <f t="shared" si="146"/>
        <v/>
      </c>
      <c r="CS90" s="72" t="str">
        <f t="shared" si="197"/>
        <v/>
      </c>
      <c r="CT90" s="72" t="str">
        <f t="shared" si="197"/>
        <v/>
      </c>
      <c r="CU90" s="72" t="str">
        <f t="shared" si="197"/>
        <v/>
      </c>
      <c r="CV90" s="72" t="str">
        <f t="shared" si="197"/>
        <v/>
      </c>
      <c r="CW90" s="72" t="str">
        <f t="shared" si="197"/>
        <v/>
      </c>
      <c r="CX90" s="72" t="str">
        <f t="shared" si="197"/>
        <v/>
      </c>
      <c r="CY90" s="72" t="str">
        <f t="shared" si="197"/>
        <v/>
      </c>
      <c r="CZ90" s="72" t="str">
        <f t="shared" si="197"/>
        <v/>
      </c>
      <c r="DA90" s="72" t="str">
        <f t="shared" si="197"/>
        <v/>
      </c>
      <c r="DB90" s="72" t="str">
        <f t="shared" si="197"/>
        <v/>
      </c>
      <c r="DC90" s="72" t="str">
        <f t="shared" si="198"/>
        <v/>
      </c>
      <c r="DD90" s="72" t="str">
        <f t="shared" si="198"/>
        <v/>
      </c>
      <c r="DE90" s="72" t="str">
        <f t="shared" si="198"/>
        <v/>
      </c>
      <c r="DF90" s="72" t="str">
        <f t="shared" si="198"/>
        <v/>
      </c>
      <c r="DG90" s="72" t="str">
        <f t="shared" si="198"/>
        <v/>
      </c>
      <c r="DH90" s="72" t="str">
        <f t="shared" si="198"/>
        <v/>
      </c>
      <c r="DI90" s="72" t="str">
        <f t="shared" si="198"/>
        <v/>
      </c>
      <c r="DJ90" s="72" t="str">
        <f t="shared" si="198"/>
        <v/>
      </c>
      <c r="DK90" s="72" t="str">
        <f t="shared" si="198"/>
        <v/>
      </c>
      <c r="DL90" s="64"/>
      <c r="DM90" s="64"/>
      <c r="DN90" s="64"/>
      <c r="DO90" s="72" t="str">
        <f t="shared" si="147"/>
        <v/>
      </c>
      <c r="DP90" s="72" t="str">
        <f t="shared" si="173"/>
        <v/>
      </c>
      <c r="DQ90" s="72" t="str">
        <f t="shared" si="196"/>
        <v/>
      </c>
      <c r="DR90" s="72" t="str">
        <f t="shared" si="196"/>
        <v/>
      </c>
      <c r="DS90" s="72" t="str">
        <f t="shared" si="196"/>
        <v/>
      </c>
      <c r="DT90" s="72" t="str">
        <f t="shared" si="196"/>
        <v/>
      </c>
      <c r="DU90" s="72" t="str">
        <f t="shared" si="196"/>
        <v/>
      </c>
      <c r="DV90" s="72" t="str">
        <f t="shared" si="196"/>
        <v/>
      </c>
      <c r="DW90" s="72" t="str">
        <f t="shared" si="196"/>
        <v/>
      </c>
      <c r="DX90" s="72" t="str">
        <f t="shared" si="196"/>
        <v/>
      </c>
      <c r="DY90" s="72" t="str">
        <f t="shared" si="196"/>
        <v/>
      </c>
      <c r="DZ90" s="72" t="str">
        <f t="shared" si="196"/>
        <v/>
      </c>
      <c r="EA90" s="72" t="str">
        <f t="shared" si="196"/>
        <v/>
      </c>
      <c r="EB90" s="72" t="str">
        <f t="shared" si="196"/>
        <v/>
      </c>
      <c r="EC90" s="72" t="str">
        <f t="shared" si="196"/>
        <v/>
      </c>
      <c r="ED90" s="72" t="str">
        <f t="shared" si="196"/>
        <v/>
      </c>
      <c r="EE90" s="72" t="str">
        <f t="shared" si="196"/>
        <v/>
      </c>
      <c r="EF90" s="72" t="str">
        <f t="shared" si="196"/>
        <v/>
      </c>
      <c r="EG90" s="72" t="str">
        <f t="shared" si="195"/>
        <v/>
      </c>
      <c r="EH90" s="72" t="str">
        <f t="shared" si="195"/>
        <v/>
      </c>
      <c r="EI90" s="72" t="str">
        <f t="shared" si="195"/>
        <v/>
      </c>
      <c r="EJ90" s="68"/>
      <c r="EK90" s="68"/>
      <c r="EL90" s="68"/>
      <c r="EM90" s="68"/>
      <c r="EN90" s="88" t="str">
        <f t="shared" si="148"/>
        <v/>
      </c>
      <c r="EO90" s="88" t="str">
        <f t="shared" si="174"/>
        <v/>
      </c>
      <c r="EP90" s="88">
        <f t="shared" si="149"/>
        <v>0</v>
      </c>
      <c r="EQ90" s="89" t="str">
        <f t="shared" si="175"/>
        <v/>
      </c>
      <c r="ER90" s="89" t="str">
        <f t="shared" si="176"/>
        <v/>
      </c>
      <c r="ES90" s="89" t="str">
        <f t="shared" si="177"/>
        <v/>
      </c>
      <c r="ET90" s="89" t="str">
        <f t="shared" si="178"/>
        <v/>
      </c>
      <c r="EU90" s="89" t="str">
        <f t="shared" si="179"/>
        <v/>
      </c>
      <c r="EV90" s="89" t="str">
        <f t="shared" si="180"/>
        <v/>
      </c>
      <c r="EW90" s="89" t="str">
        <f t="shared" si="181"/>
        <v/>
      </c>
      <c r="EX90" s="89" t="str">
        <f t="shared" si="182"/>
        <v/>
      </c>
      <c r="EY90" s="89" t="str">
        <f t="shared" si="183"/>
        <v/>
      </c>
      <c r="EZ90" s="89" t="str">
        <f t="shared" si="184"/>
        <v/>
      </c>
      <c r="FA90" s="89" t="str">
        <f t="shared" si="185"/>
        <v/>
      </c>
      <c r="FB90" s="89" t="str">
        <f t="shared" si="186"/>
        <v/>
      </c>
      <c r="FC90" s="89" t="str">
        <f t="shared" si="187"/>
        <v/>
      </c>
      <c r="FD90" s="89" t="str">
        <f t="shared" si="188"/>
        <v/>
      </c>
      <c r="FE90" s="89" t="str">
        <f t="shared" si="189"/>
        <v/>
      </c>
      <c r="FF90" s="89" t="str">
        <f t="shared" si="190"/>
        <v/>
      </c>
      <c r="FG90" s="89" t="str">
        <f t="shared" si="191"/>
        <v/>
      </c>
      <c r="FH90" s="89" t="str">
        <f t="shared" si="192"/>
        <v/>
      </c>
      <c r="FI90" s="89" t="str">
        <f t="shared" si="193"/>
        <v/>
      </c>
      <c r="FJ90" s="89" t="str">
        <f t="shared" si="194"/>
        <v/>
      </c>
      <c r="FK90" s="68"/>
      <c r="FL90" s="68"/>
      <c r="FM90" s="68"/>
      <c r="FN90" s="68"/>
      <c r="FO90" s="68"/>
      <c r="FP90" s="88" t="str">
        <f t="shared" si="150"/>
        <v/>
      </c>
      <c r="FQ90" s="72" t="str">
        <f t="shared" si="151"/>
        <v/>
      </c>
      <c r="FR90" s="72" t="str">
        <f t="shared" si="152"/>
        <v/>
      </c>
      <c r="FS90" s="72" t="str">
        <f t="shared" si="153"/>
        <v/>
      </c>
      <c r="FT90" s="72" t="str">
        <f t="shared" si="154"/>
        <v/>
      </c>
      <c r="FU90" s="72" t="str">
        <f t="shared" si="155"/>
        <v/>
      </c>
      <c r="FV90" s="72" t="str">
        <f t="shared" si="156"/>
        <v/>
      </c>
      <c r="FW90" s="72" t="str">
        <f t="shared" si="157"/>
        <v/>
      </c>
      <c r="FX90" s="72" t="str">
        <f t="shared" si="158"/>
        <v/>
      </c>
      <c r="FY90" s="72" t="str">
        <f t="shared" si="159"/>
        <v/>
      </c>
      <c r="FZ90" s="72" t="str">
        <f t="shared" si="160"/>
        <v/>
      </c>
      <c r="GA90" s="72" t="str">
        <f t="shared" si="161"/>
        <v/>
      </c>
      <c r="GB90" s="72" t="str">
        <f t="shared" si="162"/>
        <v/>
      </c>
      <c r="GC90" s="72" t="str">
        <f t="shared" si="163"/>
        <v/>
      </c>
      <c r="GD90" s="72" t="str">
        <f t="shared" si="164"/>
        <v/>
      </c>
      <c r="GE90" s="72" t="str">
        <f t="shared" si="165"/>
        <v/>
      </c>
      <c r="GF90" s="72" t="str">
        <f t="shared" si="166"/>
        <v/>
      </c>
      <c r="GG90" s="72" t="str">
        <f t="shared" si="167"/>
        <v/>
      </c>
      <c r="GH90" s="72" t="str">
        <f t="shared" si="168"/>
        <v/>
      </c>
      <c r="GI90" s="72" t="str">
        <f t="shared" si="169"/>
        <v/>
      </c>
      <c r="GJ90" s="113"/>
      <c r="GK90" s="113"/>
    </row>
    <row r="91" spans="1:193" ht="20.100000000000001" customHeight="1" x14ac:dyDescent="0.2">
      <c r="A91" s="137">
        <v>76</v>
      </c>
      <c r="B91" s="287"/>
      <c r="C91" s="287"/>
      <c r="D91" s="3"/>
      <c r="E91" s="3"/>
      <c r="F91" s="4"/>
      <c r="G91" s="4"/>
      <c r="H91" s="5"/>
      <c r="I91" s="52" t="str">
        <f t="shared" si="170"/>
        <v/>
      </c>
      <c r="J91" s="4"/>
      <c r="K91" s="4"/>
      <c r="L91" s="4"/>
      <c r="M91" s="4"/>
      <c r="N91" s="5"/>
      <c r="O91" s="53" t="str">
        <f t="shared" si="171"/>
        <v/>
      </c>
      <c r="P91" s="5"/>
      <c r="R91" s="80"/>
      <c r="S91" s="80"/>
      <c r="T91" s="69"/>
      <c r="U91" s="63" t="str">
        <f t="shared" si="172"/>
        <v/>
      </c>
      <c r="V91" s="80"/>
      <c r="W91" s="80"/>
      <c r="X91" s="80"/>
      <c r="Y91" s="80"/>
      <c r="Z91" s="80"/>
      <c r="AA91" s="128"/>
      <c r="AZ91" s="112"/>
      <c r="BE91" s="72" t="s">
        <v>190</v>
      </c>
      <c r="BF91" s="262"/>
      <c r="BG91" s="263"/>
      <c r="BH91" s="72"/>
      <c r="BI91" s="72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4"/>
      <c r="BU91" s="85">
        <f t="shared" si="131"/>
        <v>0</v>
      </c>
      <c r="CA91" s="86" t="str">
        <f t="shared" si="134"/>
        <v/>
      </c>
      <c r="CB91" s="82" t="str">
        <f t="shared" si="135"/>
        <v/>
      </c>
      <c r="CC91" s="82" t="str">
        <f t="shared" si="136"/>
        <v/>
      </c>
      <c r="CD91" s="82" t="str">
        <f t="shared" si="137"/>
        <v/>
      </c>
      <c r="CE91" s="82" t="str">
        <f t="shared" si="138"/>
        <v/>
      </c>
      <c r="CF91" s="86" t="str">
        <f t="shared" si="139"/>
        <v/>
      </c>
      <c r="CG91" s="87"/>
      <c r="CH91" s="86" t="str">
        <f t="shared" si="140"/>
        <v/>
      </c>
      <c r="CI91" s="86" t="str">
        <f t="shared" si="141"/>
        <v/>
      </c>
      <c r="CJ91" s="64"/>
      <c r="CK91" s="64"/>
      <c r="CL91" s="64"/>
      <c r="CM91" s="64"/>
      <c r="CN91" s="72" t="str">
        <f t="shared" si="142"/>
        <v/>
      </c>
      <c r="CO91" s="72" t="str">
        <f t="shared" si="143"/>
        <v/>
      </c>
      <c r="CP91" s="72" t="str">
        <f t="shared" si="144"/>
        <v/>
      </c>
      <c r="CQ91" s="72" t="str">
        <f t="shared" si="145"/>
        <v/>
      </c>
      <c r="CR91" s="72" t="str">
        <f t="shared" si="146"/>
        <v/>
      </c>
      <c r="CS91" s="72" t="str">
        <f t="shared" si="197"/>
        <v/>
      </c>
      <c r="CT91" s="72" t="str">
        <f t="shared" si="197"/>
        <v/>
      </c>
      <c r="CU91" s="72" t="str">
        <f t="shared" si="197"/>
        <v/>
      </c>
      <c r="CV91" s="72" t="str">
        <f t="shared" si="197"/>
        <v/>
      </c>
      <c r="CW91" s="72" t="str">
        <f t="shared" si="197"/>
        <v/>
      </c>
      <c r="CX91" s="72" t="str">
        <f t="shared" si="197"/>
        <v/>
      </c>
      <c r="CY91" s="72" t="str">
        <f t="shared" si="197"/>
        <v/>
      </c>
      <c r="CZ91" s="72" t="str">
        <f t="shared" si="197"/>
        <v/>
      </c>
      <c r="DA91" s="72" t="str">
        <f t="shared" si="197"/>
        <v/>
      </c>
      <c r="DB91" s="72" t="str">
        <f t="shared" si="197"/>
        <v/>
      </c>
      <c r="DC91" s="72" t="str">
        <f t="shared" si="198"/>
        <v/>
      </c>
      <c r="DD91" s="72" t="str">
        <f t="shared" si="198"/>
        <v/>
      </c>
      <c r="DE91" s="72" t="str">
        <f t="shared" si="198"/>
        <v/>
      </c>
      <c r="DF91" s="72" t="str">
        <f t="shared" si="198"/>
        <v/>
      </c>
      <c r="DG91" s="72" t="str">
        <f t="shared" si="198"/>
        <v/>
      </c>
      <c r="DH91" s="72" t="str">
        <f t="shared" si="198"/>
        <v/>
      </c>
      <c r="DI91" s="72" t="str">
        <f t="shared" si="198"/>
        <v/>
      </c>
      <c r="DJ91" s="72" t="str">
        <f t="shared" si="198"/>
        <v/>
      </c>
      <c r="DK91" s="72" t="str">
        <f t="shared" si="198"/>
        <v/>
      </c>
      <c r="DL91" s="64"/>
      <c r="DM91" s="64"/>
      <c r="DN91" s="64"/>
      <c r="DO91" s="72" t="str">
        <f t="shared" si="147"/>
        <v/>
      </c>
      <c r="DP91" s="72" t="str">
        <f t="shared" si="173"/>
        <v/>
      </c>
      <c r="DQ91" s="72" t="str">
        <f t="shared" si="196"/>
        <v/>
      </c>
      <c r="DR91" s="72" t="str">
        <f t="shared" si="196"/>
        <v/>
      </c>
      <c r="DS91" s="72" t="str">
        <f t="shared" si="196"/>
        <v/>
      </c>
      <c r="DT91" s="72" t="str">
        <f t="shared" si="196"/>
        <v/>
      </c>
      <c r="DU91" s="72" t="str">
        <f t="shared" si="196"/>
        <v/>
      </c>
      <c r="DV91" s="72" t="str">
        <f t="shared" si="196"/>
        <v/>
      </c>
      <c r="DW91" s="72" t="str">
        <f t="shared" si="196"/>
        <v/>
      </c>
      <c r="DX91" s="72" t="str">
        <f t="shared" si="196"/>
        <v/>
      </c>
      <c r="DY91" s="72" t="str">
        <f t="shared" si="196"/>
        <v/>
      </c>
      <c r="DZ91" s="72" t="str">
        <f t="shared" si="196"/>
        <v/>
      </c>
      <c r="EA91" s="72" t="str">
        <f t="shared" si="196"/>
        <v/>
      </c>
      <c r="EB91" s="72" t="str">
        <f t="shared" si="196"/>
        <v/>
      </c>
      <c r="EC91" s="72" t="str">
        <f t="shared" si="196"/>
        <v/>
      </c>
      <c r="ED91" s="72" t="str">
        <f t="shared" si="196"/>
        <v/>
      </c>
      <c r="EE91" s="72" t="str">
        <f t="shared" si="196"/>
        <v/>
      </c>
      <c r="EF91" s="72" t="str">
        <f t="shared" si="196"/>
        <v/>
      </c>
      <c r="EG91" s="72" t="str">
        <f t="shared" si="195"/>
        <v/>
      </c>
      <c r="EH91" s="72" t="str">
        <f t="shared" si="195"/>
        <v/>
      </c>
      <c r="EI91" s="72" t="str">
        <f t="shared" si="195"/>
        <v/>
      </c>
      <c r="EJ91" s="68"/>
      <c r="EK91" s="68"/>
      <c r="EL91" s="68"/>
      <c r="EM91" s="68"/>
      <c r="EN91" s="88" t="str">
        <f t="shared" si="148"/>
        <v/>
      </c>
      <c r="EO91" s="88" t="str">
        <f t="shared" si="174"/>
        <v/>
      </c>
      <c r="EP91" s="88">
        <f t="shared" si="149"/>
        <v>0</v>
      </c>
      <c r="EQ91" s="89" t="str">
        <f t="shared" si="175"/>
        <v/>
      </c>
      <c r="ER91" s="89" t="str">
        <f t="shared" si="176"/>
        <v/>
      </c>
      <c r="ES91" s="89" t="str">
        <f t="shared" si="177"/>
        <v/>
      </c>
      <c r="ET91" s="89" t="str">
        <f t="shared" si="178"/>
        <v/>
      </c>
      <c r="EU91" s="89" t="str">
        <f t="shared" si="179"/>
        <v/>
      </c>
      <c r="EV91" s="89" t="str">
        <f t="shared" si="180"/>
        <v/>
      </c>
      <c r="EW91" s="89" t="str">
        <f t="shared" si="181"/>
        <v/>
      </c>
      <c r="EX91" s="89" t="str">
        <f t="shared" si="182"/>
        <v/>
      </c>
      <c r="EY91" s="89" t="str">
        <f t="shared" si="183"/>
        <v/>
      </c>
      <c r="EZ91" s="89" t="str">
        <f t="shared" si="184"/>
        <v/>
      </c>
      <c r="FA91" s="89" t="str">
        <f t="shared" si="185"/>
        <v/>
      </c>
      <c r="FB91" s="89" t="str">
        <f t="shared" si="186"/>
        <v/>
      </c>
      <c r="FC91" s="89" t="str">
        <f t="shared" si="187"/>
        <v/>
      </c>
      <c r="FD91" s="89" t="str">
        <f t="shared" si="188"/>
        <v/>
      </c>
      <c r="FE91" s="89" t="str">
        <f t="shared" si="189"/>
        <v/>
      </c>
      <c r="FF91" s="89" t="str">
        <f t="shared" si="190"/>
        <v/>
      </c>
      <c r="FG91" s="89" t="str">
        <f t="shared" si="191"/>
        <v/>
      </c>
      <c r="FH91" s="89" t="str">
        <f t="shared" si="192"/>
        <v/>
      </c>
      <c r="FI91" s="89" t="str">
        <f t="shared" si="193"/>
        <v/>
      </c>
      <c r="FJ91" s="89" t="str">
        <f t="shared" si="194"/>
        <v/>
      </c>
      <c r="FK91" s="68"/>
      <c r="FL91" s="68"/>
      <c r="FM91" s="68"/>
      <c r="FN91" s="68"/>
      <c r="FO91" s="68"/>
      <c r="FP91" s="88" t="str">
        <f t="shared" si="150"/>
        <v/>
      </c>
      <c r="FQ91" s="72" t="str">
        <f t="shared" si="151"/>
        <v/>
      </c>
      <c r="FR91" s="72" t="str">
        <f t="shared" si="152"/>
        <v/>
      </c>
      <c r="FS91" s="72" t="str">
        <f t="shared" si="153"/>
        <v/>
      </c>
      <c r="FT91" s="72" t="str">
        <f t="shared" si="154"/>
        <v/>
      </c>
      <c r="FU91" s="72" t="str">
        <f t="shared" si="155"/>
        <v/>
      </c>
      <c r="FV91" s="72" t="str">
        <f t="shared" si="156"/>
        <v/>
      </c>
      <c r="FW91" s="72" t="str">
        <f t="shared" si="157"/>
        <v/>
      </c>
      <c r="FX91" s="72" t="str">
        <f t="shared" si="158"/>
        <v/>
      </c>
      <c r="FY91" s="72" t="str">
        <f t="shared" si="159"/>
        <v/>
      </c>
      <c r="FZ91" s="72" t="str">
        <f t="shared" si="160"/>
        <v/>
      </c>
      <c r="GA91" s="72" t="str">
        <f t="shared" si="161"/>
        <v/>
      </c>
      <c r="GB91" s="72" t="str">
        <f t="shared" si="162"/>
        <v/>
      </c>
      <c r="GC91" s="72" t="str">
        <f t="shared" si="163"/>
        <v/>
      </c>
      <c r="GD91" s="72" t="str">
        <f t="shared" si="164"/>
        <v/>
      </c>
      <c r="GE91" s="72" t="str">
        <f t="shared" si="165"/>
        <v/>
      </c>
      <c r="GF91" s="72" t="str">
        <f t="shared" si="166"/>
        <v/>
      </c>
      <c r="GG91" s="72" t="str">
        <f t="shared" si="167"/>
        <v/>
      </c>
      <c r="GH91" s="72" t="str">
        <f t="shared" si="168"/>
        <v/>
      </c>
      <c r="GI91" s="72" t="str">
        <f t="shared" si="169"/>
        <v/>
      </c>
      <c r="GJ91" s="113"/>
      <c r="GK91" s="113"/>
    </row>
    <row r="92" spans="1:193" ht="20.100000000000001" customHeight="1" x14ac:dyDescent="0.2">
      <c r="A92" s="137">
        <v>77</v>
      </c>
      <c r="B92" s="287"/>
      <c r="C92" s="287"/>
      <c r="D92" s="3"/>
      <c r="E92" s="3"/>
      <c r="F92" s="4"/>
      <c r="G92" s="4"/>
      <c r="H92" s="5"/>
      <c r="I92" s="52" t="str">
        <f t="shared" si="170"/>
        <v/>
      </c>
      <c r="J92" s="4"/>
      <c r="K92" s="4"/>
      <c r="L92" s="4"/>
      <c r="M92" s="4"/>
      <c r="N92" s="5"/>
      <c r="O92" s="53" t="str">
        <f t="shared" si="171"/>
        <v/>
      </c>
      <c r="P92" s="5"/>
      <c r="R92" s="80"/>
      <c r="S92" s="80"/>
      <c r="T92" s="69"/>
      <c r="U92" s="63" t="str">
        <f t="shared" si="172"/>
        <v/>
      </c>
      <c r="V92" s="80"/>
      <c r="W92" s="80"/>
      <c r="X92" s="80"/>
      <c r="Y92" s="80"/>
      <c r="Z92" s="80"/>
      <c r="AA92" s="128"/>
      <c r="AZ92" s="112"/>
      <c r="BE92" s="72" t="s">
        <v>191</v>
      </c>
      <c r="BF92" s="262"/>
      <c r="BG92" s="263"/>
      <c r="BH92" s="72"/>
      <c r="BI92" s="72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4"/>
      <c r="BU92" s="85">
        <f t="shared" si="131"/>
        <v>0</v>
      </c>
      <c r="CA92" s="86" t="str">
        <f t="shared" si="134"/>
        <v/>
      </c>
      <c r="CB92" s="82" t="str">
        <f t="shared" si="135"/>
        <v/>
      </c>
      <c r="CC92" s="82" t="str">
        <f t="shared" si="136"/>
        <v/>
      </c>
      <c r="CD92" s="82" t="str">
        <f t="shared" si="137"/>
        <v/>
      </c>
      <c r="CE92" s="82" t="str">
        <f t="shared" si="138"/>
        <v/>
      </c>
      <c r="CF92" s="86" t="str">
        <f t="shared" si="139"/>
        <v/>
      </c>
      <c r="CG92" s="87"/>
      <c r="CH92" s="86" t="str">
        <f t="shared" si="140"/>
        <v/>
      </c>
      <c r="CI92" s="86" t="str">
        <f t="shared" si="141"/>
        <v/>
      </c>
      <c r="CJ92" s="64"/>
      <c r="CK92" s="64"/>
      <c r="CL92" s="64"/>
      <c r="CM92" s="64"/>
      <c r="CN92" s="72" t="str">
        <f t="shared" si="142"/>
        <v/>
      </c>
      <c r="CO92" s="72" t="str">
        <f t="shared" si="143"/>
        <v/>
      </c>
      <c r="CP92" s="72" t="str">
        <f t="shared" si="144"/>
        <v/>
      </c>
      <c r="CQ92" s="72" t="str">
        <f t="shared" si="145"/>
        <v/>
      </c>
      <c r="CR92" s="72" t="str">
        <f t="shared" si="146"/>
        <v/>
      </c>
      <c r="CS92" s="72" t="str">
        <f t="shared" si="197"/>
        <v/>
      </c>
      <c r="CT92" s="72" t="str">
        <f t="shared" si="197"/>
        <v/>
      </c>
      <c r="CU92" s="72" t="str">
        <f t="shared" si="197"/>
        <v/>
      </c>
      <c r="CV92" s="72" t="str">
        <f t="shared" si="197"/>
        <v/>
      </c>
      <c r="CW92" s="72" t="str">
        <f t="shared" si="197"/>
        <v/>
      </c>
      <c r="CX92" s="72" t="str">
        <f t="shared" si="197"/>
        <v/>
      </c>
      <c r="CY92" s="72" t="str">
        <f t="shared" si="197"/>
        <v/>
      </c>
      <c r="CZ92" s="72" t="str">
        <f t="shared" si="197"/>
        <v/>
      </c>
      <c r="DA92" s="72" t="str">
        <f t="shared" si="197"/>
        <v/>
      </c>
      <c r="DB92" s="72" t="str">
        <f t="shared" si="197"/>
        <v/>
      </c>
      <c r="DC92" s="72" t="str">
        <f t="shared" si="198"/>
        <v/>
      </c>
      <c r="DD92" s="72" t="str">
        <f t="shared" si="198"/>
        <v/>
      </c>
      <c r="DE92" s="72" t="str">
        <f t="shared" si="198"/>
        <v/>
      </c>
      <c r="DF92" s="72" t="str">
        <f t="shared" si="198"/>
        <v/>
      </c>
      <c r="DG92" s="72" t="str">
        <f t="shared" si="198"/>
        <v/>
      </c>
      <c r="DH92" s="72" t="str">
        <f t="shared" si="198"/>
        <v/>
      </c>
      <c r="DI92" s="72" t="str">
        <f t="shared" si="198"/>
        <v/>
      </c>
      <c r="DJ92" s="72" t="str">
        <f t="shared" si="198"/>
        <v/>
      </c>
      <c r="DK92" s="72" t="str">
        <f t="shared" si="198"/>
        <v/>
      </c>
      <c r="DL92" s="64"/>
      <c r="DM92" s="64"/>
      <c r="DN92" s="64"/>
      <c r="DO92" s="72" t="str">
        <f t="shared" si="147"/>
        <v/>
      </c>
      <c r="DP92" s="72" t="str">
        <f t="shared" si="173"/>
        <v/>
      </c>
      <c r="DQ92" s="72" t="str">
        <f t="shared" si="196"/>
        <v/>
      </c>
      <c r="DR92" s="72" t="str">
        <f t="shared" si="196"/>
        <v/>
      </c>
      <c r="DS92" s="72" t="str">
        <f t="shared" si="196"/>
        <v/>
      </c>
      <c r="DT92" s="72" t="str">
        <f t="shared" si="196"/>
        <v/>
      </c>
      <c r="DU92" s="72" t="str">
        <f t="shared" si="196"/>
        <v/>
      </c>
      <c r="DV92" s="72" t="str">
        <f t="shared" si="196"/>
        <v/>
      </c>
      <c r="DW92" s="72" t="str">
        <f t="shared" si="196"/>
        <v/>
      </c>
      <c r="DX92" s="72" t="str">
        <f t="shared" si="196"/>
        <v/>
      </c>
      <c r="DY92" s="72" t="str">
        <f t="shared" si="196"/>
        <v/>
      </c>
      <c r="DZ92" s="72" t="str">
        <f t="shared" si="196"/>
        <v/>
      </c>
      <c r="EA92" s="72" t="str">
        <f t="shared" si="196"/>
        <v/>
      </c>
      <c r="EB92" s="72" t="str">
        <f t="shared" si="196"/>
        <v/>
      </c>
      <c r="EC92" s="72" t="str">
        <f t="shared" si="196"/>
        <v/>
      </c>
      <c r="ED92" s="72" t="str">
        <f t="shared" si="196"/>
        <v/>
      </c>
      <c r="EE92" s="72" t="str">
        <f t="shared" si="196"/>
        <v/>
      </c>
      <c r="EF92" s="72" t="str">
        <f t="shared" si="196"/>
        <v/>
      </c>
      <c r="EG92" s="72" t="str">
        <f t="shared" si="195"/>
        <v/>
      </c>
      <c r="EH92" s="72" t="str">
        <f t="shared" si="195"/>
        <v/>
      </c>
      <c r="EI92" s="72" t="str">
        <f t="shared" si="195"/>
        <v/>
      </c>
      <c r="EJ92" s="68"/>
      <c r="EK92" s="68"/>
      <c r="EL92" s="68"/>
      <c r="EM92" s="68"/>
      <c r="EN92" s="88" t="str">
        <f t="shared" si="148"/>
        <v/>
      </c>
      <c r="EO92" s="88" t="str">
        <f t="shared" si="174"/>
        <v/>
      </c>
      <c r="EP92" s="88">
        <f t="shared" si="149"/>
        <v>0</v>
      </c>
      <c r="EQ92" s="89" t="str">
        <f t="shared" si="175"/>
        <v/>
      </c>
      <c r="ER92" s="89" t="str">
        <f t="shared" si="176"/>
        <v/>
      </c>
      <c r="ES92" s="89" t="str">
        <f t="shared" si="177"/>
        <v/>
      </c>
      <c r="ET92" s="89" t="str">
        <f t="shared" si="178"/>
        <v/>
      </c>
      <c r="EU92" s="89" t="str">
        <f t="shared" si="179"/>
        <v/>
      </c>
      <c r="EV92" s="89" t="str">
        <f t="shared" si="180"/>
        <v/>
      </c>
      <c r="EW92" s="89" t="str">
        <f t="shared" si="181"/>
        <v/>
      </c>
      <c r="EX92" s="89" t="str">
        <f t="shared" si="182"/>
        <v/>
      </c>
      <c r="EY92" s="89" t="str">
        <f t="shared" si="183"/>
        <v/>
      </c>
      <c r="EZ92" s="89" t="str">
        <f t="shared" si="184"/>
        <v/>
      </c>
      <c r="FA92" s="89" t="str">
        <f t="shared" si="185"/>
        <v/>
      </c>
      <c r="FB92" s="89" t="str">
        <f t="shared" si="186"/>
        <v/>
      </c>
      <c r="FC92" s="89" t="str">
        <f t="shared" si="187"/>
        <v/>
      </c>
      <c r="FD92" s="89" t="str">
        <f t="shared" si="188"/>
        <v/>
      </c>
      <c r="FE92" s="89" t="str">
        <f t="shared" si="189"/>
        <v/>
      </c>
      <c r="FF92" s="89" t="str">
        <f t="shared" si="190"/>
        <v/>
      </c>
      <c r="FG92" s="89" t="str">
        <f t="shared" si="191"/>
        <v/>
      </c>
      <c r="FH92" s="89" t="str">
        <f t="shared" si="192"/>
        <v/>
      </c>
      <c r="FI92" s="89" t="str">
        <f t="shared" si="193"/>
        <v/>
      </c>
      <c r="FJ92" s="89" t="str">
        <f t="shared" si="194"/>
        <v/>
      </c>
      <c r="FK92" s="68"/>
      <c r="FL92" s="68"/>
      <c r="FM92" s="68"/>
      <c r="FN92" s="68"/>
      <c r="FO92" s="68"/>
      <c r="FP92" s="88" t="str">
        <f t="shared" si="150"/>
        <v/>
      </c>
      <c r="FQ92" s="72" t="str">
        <f t="shared" si="151"/>
        <v/>
      </c>
      <c r="FR92" s="72" t="str">
        <f t="shared" si="152"/>
        <v/>
      </c>
      <c r="FS92" s="72" t="str">
        <f t="shared" si="153"/>
        <v/>
      </c>
      <c r="FT92" s="72" t="str">
        <f t="shared" si="154"/>
        <v/>
      </c>
      <c r="FU92" s="72" t="str">
        <f t="shared" si="155"/>
        <v/>
      </c>
      <c r="FV92" s="72" t="str">
        <f t="shared" si="156"/>
        <v/>
      </c>
      <c r="FW92" s="72" t="str">
        <f t="shared" si="157"/>
        <v/>
      </c>
      <c r="FX92" s="72" t="str">
        <f t="shared" si="158"/>
        <v/>
      </c>
      <c r="FY92" s="72" t="str">
        <f t="shared" si="159"/>
        <v/>
      </c>
      <c r="FZ92" s="72" t="str">
        <f t="shared" si="160"/>
        <v/>
      </c>
      <c r="GA92" s="72" t="str">
        <f t="shared" si="161"/>
        <v/>
      </c>
      <c r="GB92" s="72" t="str">
        <f t="shared" si="162"/>
        <v/>
      </c>
      <c r="GC92" s="72" t="str">
        <f t="shared" si="163"/>
        <v/>
      </c>
      <c r="GD92" s="72" t="str">
        <f t="shared" si="164"/>
        <v/>
      </c>
      <c r="GE92" s="72" t="str">
        <f t="shared" si="165"/>
        <v/>
      </c>
      <c r="GF92" s="72" t="str">
        <f t="shared" si="166"/>
        <v/>
      </c>
      <c r="GG92" s="72" t="str">
        <f t="shared" si="167"/>
        <v/>
      </c>
      <c r="GH92" s="72" t="str">
        <f t="shared" si="168"/>
        <v/>
      </c>
      <c r="GI92" s="72" t="str">
        <f t="shared" si="169"/>
        <v/>
      </c>
      <c r="GJ92" s="113"/>
      <c r="GK92" s="113"/>
    </row>
    <row r="93" spans="1:193" ht="20.100000000000001" customHeight="1" x14ac:dyDescent="0.2">
      <c r="A93" s="137">
        <v>78</v>
      </c>
      <c r="B93" s="287"/>
      <c r="C93" s="287"/>
      <c r="D93" s="3"/>
      <c r="E93" s="3"/>
      <c r="F93" s="4"/>
      <c r="G93" s="4"/>
      <c r="H93" s="5"/>
      <c r="I93" s="52" t="str">
        <f t="shared" si="170"/>
        <v/>
      </c>
      <c r="J93" s="4"/>
      <c r="K93" s="4"/>
      <c r="L93" s="4"/>
      <c r="M93" s="4"/>
      <c r="N93" s="5"/>
      <c r="O93" s="53" t="str">
        <f t="shared" si="171"/>
        <v/>
      </c>
      <c r="P93" s="5"/>
      <c r="R93" s="80"/>
      <c r="S93" s="80"/>
      <c r="T93" s="69"/>
      <c r="U93" s="63" t="str">
        <f t="shared" si="172"/>
        <v/>
      </c>
      <c r="V93" s="80"/>
      <c r="W93" s="80"/>
      <c r="X93" s="80"/>
      <c r="Y93" s="80"/>
      <c r="Z93" s="80"/>
      <c r="AA93" s="128"/>
      <c r="AZ93" s="112"/>
      <c r="BE93" s="72" t="s">
        <v>192</v>
      </c>
      <c r="BF93" s="262"/>
      <c r="BG93" s="263"/>
      <c r="BH93" s="72"/>
      <c r="BI93" s="72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4"/>
      <c r="BU93" s="85">
        <f t="shared" si="131"/>
        <v>0</v>
      </c>
      <c r="CA93" s="86" t="str">
        <f t="shared" si="134"/>
        <v/>
      </c>
      <c r="CB93" s="82" t="str">
        <f t="shared" si="135"/>
        <v/>
      </c>
      <c r="CC93" s="82" t="str">
        <f t="shared" si="136"/>
        <v/>
      </c>
      <c r="CD93" s="82" t="str">
        <f t="shared" si="137"/>
        <v/>
      </c>
      <c r="CE93" s="82" t="str">
        <f t="shared" si="138"/>
        <v/>
      </c>
      <c r="CF93" s="86" t="str">
        <f t="shared" si="139"/>
        <v/>
      </c>
      <c r="CG93" s="87"/>
      <c r="CH93" s="86" t="str">
        <f t="shared" si="140"/>
        <v/>
      </c>
      <c r="CI93" s="86" t="str">
        <f t="shared" si="141"/>
        <v/>
      </c>
      <c r="CJ93" s="64"/>
      <c r="CK93" s="64"/>
      <c r="CL93" s="64"/>
      <c r="CM93" s="64"/>
      <c r="CN93" s="72" t="str">
        <f t="shared" si="142"/>
        <v/>
      </c>
      <c r="CO93" s="72" t="str">
        <f t="shared" si="143"/>
        <v/>
      </c>
      <c r="CP93" s="72" t="str">
        <f t="shared" si="144"/>
        <v/>
      </c>
      <c r="CQ93" s="72" t="str">
        <f t="shared" si="145"/>
        <v/>
      </c>
      <c r="CR93" s="72" t="str">
        <f t="shared" si="146"/>
        <v/>
      </c>
      <c r="CS93" s="72" t="str">
        <f t="shared" si="197"/>
        <v/>
      </c>
      <c r="CT93" s="72" t="str">
        <f t="shared" si="197"/>
        <v/>
      </c>
      <c r="CU93" s="72" t="str">
        <f t="shared" si="197"/>
        <v/>
      </c>
      <c r="CV93" s="72" t="str">
        <f t="shared" si="197"/>
        <v/>
      </c>
      <c r="CW93" s="72" t="str">
        <f t="shared" si="197"/>
        <v/>
      </c>
      <c r="CX93" s="72" t="str">
        <f t="shared" si="197"/>
        <v/>
      </c>
      <c r="CY93" s="72" t="str">
        <f t="shared" si="197"/>
        <v/>
      </c>
      <c r="CZ93" s="72" t="str">
        <f t="shared" si="197"/>
        <v/>
      </c>
      <c r="DA93" s="72" t="str">
        <f t="shared" si="197"/>
        <v/>
      </c>
      <c r="DB93" s="72" t="str">
        <f t="shared" si="197"/>
        <v/>
      </c>
      <c r="DC93" s="72" t="str">
        <f t="shared" si="198"/>
        <v/>
      </c>
      <c r="DD93" s="72" t="str">
        <f t="shared" si="198"/>
        <v/>
      </c>
      <c r="DE93" s="72" t="str">
        <f t="shared" si="198"/>
        <v/>
      </c>
      <c r="DF93" s="72" t="str">
        <f t="shared" si="198"/>
        <v/>
      </c>
      <c r="DG93" s="72" t="str">
        <f t="shared" si="198"/>
        <v/>
      </c>
      <c r="DH93" s="72" t="str">
        <f t="shared" si="198"/>
        <v/>
      </c>
      <c r="DI93" s="72" t="str">
        <f t="shared" si="198"/>
        <v/>
      </c>
      <c r="DJ93" s="72" t="str">
        <f t="shared" si="198"/>
        <v/>
      </c>
      <c r="DK93" s="72" t="str">
        <f t="shared" si="198"/>
        <v/>
      </c>
      <c r="DL93" s="64"/>
      <c r="DM93" s="64"/>
      <c r="DN93" s="64"/>
      <c r="DO93" s="72" t="str">
        <f t="shared" si="147"/>
        <v/>
      </c>
      <c r="DP93" s="72" t="str">
        <f t="shared" si="173"/>
        <v/>
      </c>
      <c r="DQ93" s="72" t="str">
        <f t="shared" si="196"/>
        <v/>
      </c>
      <c r="DR93" s="72" t="str">
        <f t="shared" si="196"/>
        <v/>
      </c>
      <c r="DS93" s="72" t="str">
        <f t="shared" si="196"/>
        <v/>
      </c>
      <c r="DT93" s="72" t="str">
        <f t="shared" si="196"/>
        <v/>
      </c>
      <c r="DU93" s="72" t="str">
        <f t="shared" si="196"/>
        <v/>
      </c>
      <c r="DV93" s="72" t="str">
        <f t="shared" si="196"/>
        <v/>
      </c>
      <c r="DW93" s="72" t="str">
        <f t="shared" si="196"/>
        <v/>
      </c>
      <c r="DX93" s="72" t="str">
        <f t="shared" si="196"/>
        <v/>
      </c>
      <c r="DY93" s="72" t="str">
        <f t="shared" si="196"/>
        <v/>
      </c>
      <c r="DZ93" s="72" t="str">
        <f t="shared" si="196"/>
        <v/>
      </c>
      <c r="EA93" s="72" t="str">
        <f t="shared" si="196"/>
        <v/>
      </c>
      <c r="EB93" s="72" t="str">
        <f t="shared" si="196"/>
        <v/>
      </c>
      <c r="EC93" s="72" t="str">
        <f t="shared" si="196"/>
        <v/>
      </c>
      <c r="ED93" s="72" t="str">
        <f t="shared" si="196"/>
        <v/>
      </c>
      <c r="EE93" s="72" t="str">
        <f t="shared" si="196"/>
        <v/>
      </c>
      <c r="EF93" s="72" t="str">
        <f t="shared" si="196"/>
        <v/>
      </c>
      <c r="EG93" s="72" t="str">
        <f t="shared" si="195"/>
        <v/>
      </c>
      <c r="EH93" s="72" t="str">
        <f t="shared" si="195"/>
        <v/>
      </c>
      <c r="EI93" s="72" t="str">
        <f t="shared" si="195"/>
        <v/>
      </c>
      <c r="EJ93" s="68"/>
      <c r="EK93" s="68"/>
      <c r="EL93" s="68"/>
      <c r="EM93" s="68"/>
      <c r="EN93" s="88" t="str">
        <f t="shared" si="148"/>
        <v/>
      </c>
      <c r="EO93" s="88" t="str">
        <f t="shared" si="174"/>
        <v/>
      </c>
      <c r="EP93" s="88">
        <f t="shared" si="149"/>
        <v>0</v>
      </c>
      <c r="EQ93" s="89" t="str">
        <f t="shared" si="175"/>
        <v/>
      </c>
      <c r="ER93" s="89" t="str">
        <f t="shared" si="176"/>
        <v/>
      </c>
      <c r="ES93" s="89" t="str">
        <f t="shared" si="177"/>
        <v/>
      </c>
      <c r="ET93" s="89" t="str">
        <f t="shared" si="178"/>
        <v/>
      </c>
      <c r="EU93" s="89" t="str">
        <f t="shared" si="179"/>
        <v/>
      </c>
      <c r="EV93" s="89" t="str">
        <f t="shared" si="180"/>
        <v/>
      </c>
      <c r="EW93" s="89" t="str">
        <f t="shared" si="181"/>
        <v/>
      </c>
      <c r="EX93" s="89" t="str">
        <f t="shared" si="182"/>
        <v/>
      </c>
      <c r="EY93" s="89" t="str">
        <f t="shared" si="183"/>
        <v/>
      </c>
      <c r="EZ93" s="89" t="str">
        <f t="shared" si="184"/>
        <v/>
      </c>
      <c r="FA93" s="89" t="str">
        <f t="shared" si="185"/>
        <v/>
      </c>
      <c r="FB93" s="89" t="str">
        <f t="shared" si="186"/>
        <v/>
      </c>
      <c r="FC93" s="89" t="str">
        <f t="shared" si="187"/>
        <v/>
      </c>
      <c r="FD93" s="89" t="str">
        <f t="shared" si="188"/>
        <v/>
      </c>
      <c r="FE93" s="89" t="str">
        <f t="shared" si="189"/>
        <v/>
      </c>
      <c r="FF93" s="89" t="str">
        <f t="shared" si="190"/>
        <v/>
      </c>
      <c r="FG93" s="89" t="str">
        <f t="shared" si="191"/>
        <v/>
      </c>
      <c r="FH93" s="89" t="str">
        <f t="shared" si="192"/>
        <v/>
      </c>
      <c r="FI93" s="89" t="str">
        <f t="shared" si="193"/>
        <v/>
      </c>
      <c r="FJ93" s="89" t="str">
        <f t="shared" si="194"/>
        <v/>
      </c>
      <c r="FK93" s="68"/>
      <c r="FL93" s="68"/>
      <c r="FM93" s="68"/>
      <c r="FN93" s="68"/>
      <c r="FO93" s="68"/>
      <c r="FP93" s="88" t="str">
        <f t="shared" si="150"/>
        <v/>
      </c>
      <c r="FQ93" s="72" t="str">
        <f t="shared" si="151"/>
        <v/>
      </c>
      <c r="FR93" s="72" t="str">
        <f t="shared" si="152"/>
        <v/>
      </c>
      <c r="FS93" s="72" t="str">
        <f t="shared" si="153"/>
        <v/>
      </c>
      <c r="FT93" s="72" t="str">
        <f t="shared" si="154"/>
        <v/>
      </c>
      <c r="FU93" s="72" t="str">
        <f t="shared" si="155"/>
        <v/>
      </c>
      <c r="FV93" s="72" t="str">
        <f t="shared" si="156"/>
        <v/>
      </c>
      <c r="FW93" s="72" t="str">
        <f t="shared" si="157"/>
        <v/>
      </c>
      <c r="FX93" s="72" t="str">
        <f t="shared" si="158"/>
        <v/>
      </c>
      <c r="FY93" s="72" t="str">
        <f t="shared" si="159"/>
        <v/>
      </c>
      <c r="FZ93" s="72" t="str">
        <f t="shared" si="160"/>
        <v/>
      </c>
      <c r="GA93" s="72" t="str">
        <f t="shared" si="161"/>
        <v/>
      </c>
      <c r="GB93" s="72" t="str">
        <f t="shared" si="162"/>
        <v/>
      </c>
      <c r="GC93" s="72" t="str">
        <f t="shared" si="163"/>
        <v/>
      </c>
      <c r="GD93" s="72" t="str">
        <f t="shared" si="164"/>
        <v/>
      </c>
      <c r="GE93" s="72" t="str">
        <f t="shared" si="165"/>
        <v/>
      </c>
      <c r="GF93" s="72" t="str">
        <f t="shared" si="166"/>
        <v/>
      </c>
      <c r="GG93" s="72" t="str">
        <f t="shared" si="167"/>
        <v/>
      </c>
      <c r="GH93" s="72" t="str">
        <f t="shared" si="168"/>
        <v/>
      </c>
      <c r="GI93" s="72" t="str">
        <f t="shared" si="169"/>
        <v/>
      </c>
      <c r="GJ93" s="113"/>
      <c r="GK93" s="113"/>
    </row>
    <row r="94" spans="1:193" ht="20.100000000000001" customHeight="1" x14ac:dyDescent="0.2">
      <c r="A94" s="137">
        <v>79</v>
      </c>
      <c r="B94" s="287"/>
      <c r="C94" s="287"/>
      <c r="D94" s="3"/>
      <c r="E94" s="3"/>
      <c r="F94" s="4"/>
      <c r="G94" s="4"/>
      <c r="H94" s="5"/>
      <c r="I94" s="52" t="str">
        <f t="shared" si="170"/>
        <v/>
      </c>
      <c r="J94" s="4"/>
      <c r="K94" s="4"/>
      <c r="L94" s="4"/>
      <c r="M94" s="4"/>
      <c r="N94" s="5"/>
      <c r="O94" s="53" t="str">
        <f t="shared" si="171"/>
        <v/>
      </c>
      <c r="P94" s="5"/>
      <c r="R94" s="80"/>
      <c r="S94" s="80"/>
      <c r="T94" s="69"/>
      <c r="U94" s="63" t="str">
        <f t="shared" si="172"/>
        <v/>
      </c>
      <c r="V94" s="80"/>
      <c r="W94" s="80"/>
      <c r="X94" s="80"/>
      <c r="Y94" s="80"/>
      <c r="Z94" s="80"/>
      <c r="AA94" s="128"/>
      <c r="AZ94" s="112"/>
      <c r="BE94" s="72" t="s">
        <v>193</v>
      </c>
      <c r="BF94" s="262"/>
      <c r="BG94" s="263"/>
      <c r="BH94" s="72"/>
      <c r="BI94" s="72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4"/>
      <c r="BU94" s="85">
        <f t="shared" si="131"/>
        <v>0</v>
      </c>
      <c r="CA94" s="86" t="str">
        <f t="shared" si="134"/>
        <v/>
      </c>
      <c r="CB94" s="82" t="str">
        <f t="shared" si="135"/>
        <v/>
      </c>
      <c r="CC94" s="82" t="str">
        <f t="shared" si="136"/>
        <v/>
      </c>
      <c r="CD94" s="82" t="str">
        <f t="shared" si="137"/>
        <v/>
      </c>
      <c r="CE94" s="82" t="str">
        <f t="shared" si="138"/>
        <v/>
      </c>
      <c r="CF94" s="86" t="str">
        <f t="shared" si="139"/>
        <v/>
      </c>
      <c r="CG94" s="87"/>
      <c r="CH94" s="86" t="str">
        <f t="shared" si="140"/>
        <v/>
      </c>
      <c r="CI94" s="86" t="str">
        <f t="shared" si="141"/>
        <v/>
      </c>
      <c r="CJ94" s="64"/>
      <c r="CK94" s="64"/>
      <c r="CL94" s="64"/>
      <c r="CM94" s="64"/>
      <c r="CN94" s="72" t="str">
        <f t="shared" si="142"/>
        <v/>
      </c>
      <c r="CO94" s="72" t="str">
        <f t="shared" si="143"/>
        <v/>
      </c>
      <c r="CP94" s="72" t="str">
        <f t="shared" si="144"/>
        <v/>
      </c>
      <c r="CQ94" s="72" t="str">
        <f t="shared" si="145"/>
        <v/>
      </c>
      <c r="CR94" s="72" t="str">
        <f t="shared" si="146"/>
        <v/>
      </c>
      <c r="CS94" s="72" t="str">
        <f t="shared" si="197"/>
        <v/>
      </c>
      <c r="CT94" s="72" t="str">
        <f t="shared" si="197"/>
        <v/>
      </c>
      <c r="CU94" s="72" t="str">
        <f t="shared" si="197"/>
        <v/>
      </c>
      <c r="CV94" s="72" t="str">
        <f t="shared" si="197"/>
        <v/>
      </c>
      <c r="CW94" s="72" t="str">
        <f t="shared" si="197"/>
        <v/>
      </c>
      <c r="CX94" s="72" t="str">
        <f t="shared" si="197"/>
        <v/>
      </c>
      <c r="CY94" s="72" t="str">
        <f t="shared" si="197"/>
        <v/>
      </c>
      <c r="CZ94" s="72" t="str">
        <f t="shared" si="197"/>
        <v/>
      </c>
      <c r="DA94" s="72" t="str">
        <f t="shared" si="197"/>
        <v/>
      </c>
      <c r="DB94" s="72" t="str">
        <f t="shared" si="197"/>
        <v/>
      </c>
      <c r="DC94" s="72" t="str">
        <f t="shared" si="198"/>
        <v/>
      </c>
      <c r="DD94" s="72" t="str">
        <f t="shared" si="198"/>
        <v/>
      </c>
      <c r="DE94" s="72" t="str">
        <f t="shared" si="198"/>
        <v/>
      </c>
      <c r="DF94" s="72" t="str">
        <f t="shared" si="198"/>
        <v/>
      </c>
      <c r="DG94" s="72" t="str">
        <f t="shared" si="198"/>
        <v/>
      </c>
      <c r="DH94" s="72" t="str">
        <f t="shared" si="198"/>
        <v/>
      </c>
      <c r="DI94" s="72" t="str">
        <f t="shared" si="198"/>
        <v/>
      </c>
      <c r="DJ94" s="72" t="str">
        <f t="shared" si="198"/>
        <v/>
      </c>
      <c r="DK94" s="72" t="str">
        <f t="shared" si="198"/>
        <v/>
      </c>
      <c r="DL94" s="64"/>
      <c r="DM94" s="64"/>
      <c r="DN94" s="64"/>
      <c r="DO94" s="72" t="str">
        <f t="shared" si="147"/>
        <v/>
      </c>
      <c r="DP94" s="72" t="str">
        <f t="shared" si="173"/>
        <v/>
      </c>
      <c r="DQ94" s="72" t="str">
        <f t="shared" si="196"/>
        <v/>
      </c>
      <c r="DR94" s="72" t="str">
        <f t="shared" si="196"/>
        <v/>
      </c>
      <c r="DS94" s="72" t="str">
        <f t="shared" si="196"/>
        <v/>
      </c>
      <c r="DT94" s="72" t="str">
        <f t="shared" si="196"/>
        <v/>
      </c>
      <c r="DU94" s="72" t="str">
        <f t="shared" si="196"/>
        <v/>
      </c>
      <c r="DV94" s="72" t="str">
        <f t="shared" si="196"/>
        <v/>
      </c>
      <c r="DW94" s="72" t="str">
        <f t="shared" si="196"/>
        <v/>
      </c>
      <c r="DX94" s="72" t="str">
        <f t="shared" si="196"/>
        <v/>
      </c>
      <c r="DY94" s="72" t="str">
        <f t="shared" si="196"/>
        <v/>
      </c>
      <c r="DZ94" s="72" t="str">
        <f t="shared" si="196"/>
        <v/>
      </c>
      <c r="EA94" s="72" t="str">
        <f t="shared" si="196"/>
        <v/>
      </c>
      <c r="EB94" s="72" t="str">
        <f t="shared" si="196"/>
        <v/>
      </c>
      <c r="EC94" s="72" t="str">
        <f t="shared" si="196"/>
        <v/>
      </c>
      <c r="ED94" s="72" t="str">
        <f t="shared" si="196"/>
        <v/>
      </c>
      <c r="EE94" s="72" t="str">
        <f t="shared" si="196"/>
        <v/>
      </c>
      <c r="EF94" s="72" t="str">
        <f t="shared" si="196"/>
        <v/>
      </c>
      <c r="EG94" s="72" t="str">
        <f t="shared" si="195"/>
        <v/>
      </c>
      <c r="EH94" s="72" t="str">
        <f t="shared" si="195"/>
        <v/>
      </c>
      <c r="EI94" s="72" t="str">
        <f t="shared" si="195"/>
        <v/>
      </c>
      <c r="EJ94" s="68"/>
      <c r="EK94" s="68"/>
      <c r="EL94" s="68"/>
      <c r="EM94" s="68"/>
      <c r="EN94" s="88" t="str">
        <f t="shared" si="148"/>
        <v/>
      </c>
      <c r="EO94" s="88" t="str">
        <f t="shared" si="174"/>
        <v/>
      </c>
      <c r="EP94" s="88">
        <f t="shared" si="149"/>
        <v>0</v>
      </c>
      <c r="EQ94" s="89" t="str">
        <f t="shared" si="175"/>
        <v/>
      </c>
      <c r="ER94" s="89" t="str">
        <f t="shared" si="176"/>
        <v/>
      </c>
      <c r="ES94" s="89" t="str">
        <f t="shared" si="177"/>
        <v/>
      </c>
      <c r="ET94" s="89" t="str">
        <f t="shared" si="178"/>
        <v/>
      </c>
      <c r="EU94" s="89" t="str">
        <f t="shared" si="179"/>
        <v/>
      </c>
      <c r="EV94" s="89" t="str">
        <f t="shared" si="180"/>
        <v/>
      </c>
      <c r="EW94" s="89" t="str">
        <f t="shared" si="181"/>
        <v/>
      </c>
      <c r="EX94" s="89" t="str">
        <f t="shared" si="182"/>
        <v/>
      </c>
      <c r="EY94" s="89" t="str">
        <f t="shared" si="183"/>
        <v/>
      </c>
      <c r="EZ94" s="89" t="str">
        <f t="shared" si="184"/>
        <v/>
      </c>
      <c r="FA94" s="89" t="str">
        <f t="shared" si="185"/>
        <v/>
      </c>
      <c r="FB94" s="89" t="str">
        <f t="shared" si="186"/>
        <v/>
      </c>
      <c r="FC94" s="89" t="str">
        <f t="shared" si="187"/>
        <v/>
      </c>
      <c r="FD94" s="89" t="str">
        <f t="shared" si="188"/>
        <v/>
      </c>
      <c r="FE94" s="89" t="str">
        <f t="shared" si="189"/>
        <v/>
      </c>
      <c r="FF94" s="89" t="str">
        <f t="shared" si="190"/>
        <v/>
      </c>
      <c r="FG94" s="89" t="str">
        <f t="shared" si="191"/>
        <v/>
      </c>
      <c r="FH94" s="89" t="str">
        <f t="shared" si="192"/>
        <v/>
      </c>
      <c r="FI94" s="89" t="str">
        <f t="shared" si="193"/>
        <v/>
      </c>
      <c r="FJ94" s="89" t="str">
        <f t="shared" si="194"/>
        <v/>
      </c>
      <c r="FK94" s="68"/>
      <c r="FL94" s="68"/>
      <c r="FM94" s="68"/>
      <c r="FN94" s="68"/>
      <c r="FO94" s="68"/>
      <c r="FP94" s="88" t="str">
        <f t="shared" si="150"/>
        <v/>
      </c>
      <c r="FQ94" s="72" t="str">
        <f t="shared" si="151"/>
        <v/>
      </c>
      <c r="FR94" s="72" t="str">
        <f t="shared" si="152"/>
        <v/>
      </c>
      <c r="FS94" s="72" t="str">
        <f t="shared" si="153"/>
        <v/>
      </c>
      <c r="FT94" s="72" t="str">
        <f t="shared" si="154"/>
        <v/>
      </c>
      <c r="FU94" s="72" t="str">
        <f t="shared" si="155"/>
        <v/>
      </c>
      <c r="FV94" s="72" t="str">
        <f t="shared" si="156"/>
        <v/>
      </c>
      <c r="FW94" s="72" t="str">
        <f t="shared" si="157"/>
        <v/>
      </c>
      <c r="FX94" s="72" t="str">
        <f t="shared" si="158"/>
        <v/>
      </c>
      <c r="FY94" s="72" t="str">
        <f t="shared" si="159"/>
        <v/>
      </c>
      <c r="FZ94" s="72" t="str">
        <f t="shared" si="160"/>
        <v/>
      </c>
      <c r="GA94" s="72" t="str">
        <f t="shared" si="161"/>
        <v/>
      </c>
      <c r="GB94" s="72" t="str">
        <f t="shared" si="162"/>
        <v/>
      </c>
      <c r="GC94" s="72" t="str">
        <f t="shared" si="163"/>
        <v/>
      </c>
      <c r="GD94" s="72" t="str">
        <f t="shared" si="164"/>
        <v/>
      </c>
      <c r="GE94" s="72" t="str">
        <f t="shared" si="165"/>
        <v/>
      </c>
      <c r="GF94" s="72" t="str">
        <f t="shared" si="166"/>
        <v/>
      </c>
      <c r="GG94" s="72" t="str">
        <f t="shared" si="167"/>
        <v/>
      </c>
      <c r="GH94" s="72" t="str">
        <f t="shared" si="168"/>
        <v/>
      </c>
      <c r="GI94" s="72" t="str">
        <f t="shared" si="169"/>
        <v/>
      </c>
      <c r="GJ94" s="113"/>
      <c r="GK94" s="113"/>
    </row>
    <row r="95" spans="1:193" ht="20.100000000000001" customHeight="1" x14ac:dyDescent="0.2">
      <c r="A95" s="137">
        <v>80</v>
      </c>
      <c r="B95" s="287"/>
      <c r="C95" s="287"/>
      <c r="D95" s="3"/>
      <c r="E95" s="3"/>
      <c r="F95" s="4"/>
      <c r="G95" s="4"/>
      <c r="H95" s="5"/>
      <c r="I95" s="52" t="str">
        <f t="shared" si="170"/>
        <v/>
      </c>
      <c r="J95" s="4"/>
      <c r="K95" s="4"/>
      <c r="L95" s="4"/>
      <c r="M95" s="4"/>
      <c r="N95" s="5"/>
      <c r="O95" s="53" t="str">
        <f t="shared" si="171"/>
        <v/>
      </c>
      <c r="P95" s="5"/>
      <c r="R95" s="80"/>
      <c r="S95" s="80"/>
      <c r="T95" s="69"/>
      <c r="U95" s="63" t="str">
        <f t="shared" si="172"/>
        <v/>
      </c>
      <c r="V95" s="80"/>
      <c r="W95" s="80"/>
      <c r="X95" s="80"/>
      <c r="Y95" s="80"/>
      <c r="Z95" s="80"/>
      <c r="AA95" s="128"/>
      <c r="AZ95" s="112"/>
      <c r="BE95" s="72" t="s">
        <v>194</v>
      </c>
      <c r="BF95" s="262"/>
      <c r="BG95" s="263"/>
      <c r="BH95" s="72"/>
      <c r="BI95" s="72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4"/>
      <c r="BU95" s="85">
        <f t="shared" si="131"/>
        <v>0</v>
      </c>
      <c r="CA95" s="86" t="str">
        <f t="shared" si="134"/>
        <v/>
      </c>
      <c r="CB95" s="82" t="str">
        <f t="shared" si="135"/>
        <v/>
      </c>
      <c r="CC95" s="82" t="str">
        <f t="shared" si="136"/>
        <v/>
      </c>
      <c r="CD95" s="82" t="str">
        <f t="shared" si="137"/>
        <v/>
      </c>
      <c r="CE95" s="82" t="str">
        <f t="shared" si="138"/>
        <v/>
      </c>
      <c r="CF95" s="86" t="str">
        <f t="shared" si="139"/>
        <v/>
      </c>
      <c r="CG95" s="87"/>
      <c r="CH95" s="86" t="str">
        <f t="shared" si="140"/>
        <v/>
      </c>
      <c r="CI95" s="86" t="str">
        <f t="shared" si="141"/>
        <v/>
      </c>
      <c r="CJ95" s="64"/>
      <c r="CK95" s="64"/>
      <c r="CL95" s="64"/>
      <c r="CM95" s="64"/>
      <c r="CN95" s="72" t="str">
        <f t="shared" si="142"/>
        <v/>
      </c>
      <c r="CO95" s="72" t="str">
        <f t="shared" si="143"/>
        <v/>
      </c>
      <c r="CP95" s="72" t="str">
        <f t="shared" si="144"/>
        <v/>
      </c>
      <c r="CQ95" s="72" t="str">
        <f t="shared" si="145"/>
        <v/>
      </c>
      <c r="CR95" s="72" t="str">
        <f t="shared" si="146"/>
        <v/>
      </c>
      <c r="CS95" s="72" t="str">
        <f t="shared" si="197"/>
        <v/>
      </c>
      <c r="CT95" s="72" t="str">
        <f t="shared" si="197"/>
        <v/>
      </c>
      <c r="CU95" s="72" t="str">
        <f t="shared" si="197"/>
        <v/>
      </c>
      <c r="CV95" s="72" t="str">
        <f t="shared" si="197"/>
        <v/>
      </c>
      <c r="CW95" s="72" t="str">
        <f t="shared" si="197"/>
        <v/>
      </c>
      <c r="CX95" s="72" t="str">
        <f t="shared" si="197"/>
        <v/>
      </c>
      <c r="CY95" s="72" t="str">
        <f t="shared" si="197"/>
        <v/>
      </c>
      <c r="CZ95" s="72" t="str">
        <f t="shared" si="197"/>
        <v/>
      </c>
      <c r="DA95" s="72" t="str">
        <f t="shared" si="197"/>
        <v/>
      </c>
      <c r="DB95" s="72" t="str">
        <f t="shared" si="197"/>
        <v/>
      </c>
      <c r="DC95" s="72" t="str">
        <f t="shared" si="198"/>
        <v/>
      </c>
      <c r="DD95" s="72" t="str">
        <f t="shared" si="198"/>
        <v/>
      </c>
      <c r="DE95" s="72" t="str">
        <f t="shared" si="198"/>
        <v/>
      </c>
      <c r="DF95" s="72" t="str">
        <f t="shared" si="198"/>
        <v/>
      </c>
      <c r="DG95" s="72" t="str">
        <f t="shared" si="198"/>
        <v/>
      </c>
      <c r="DH95" s="72" t="str">
        <f t="shared" si="198"/>
        <v/>
      </c>
      <c r="DI95" s="72" t="str">
        <f t="shared" si="198"/>
        <v/>
      </c>
      <c r="DJ95" s="72" t="str">
        <f t="shared" si="198"/>
        <v/>
      </c>
      <c r="DK95" s="72" t="str">
        <f t="shared" si="198"/>
        <v/>
      </c>
      <c r="DL95" s="64"/>
      <c r="DM95" s="64"/>
      <c r="DN95" s="64"/>
      <c r="DO95" s="72" t="str">
        <f t="shared" si="147"/>
        <v/>
      </c>
      <c r="DP95" s="72" t="str">
        <f t="shared" si="173"/>
        <v/>
      </c>
      <c r="DQ95" s="72" t="str">
        <f t="shared" si="196"/>
        <v/>
      </c>
      <c r="DR95" s="72" t="str">
        <f t="shared" si="196"/>
        <v/>
      </c>
      <c r="DS95" s="72" t="str">
        <f t="shared" si="196"/>
        <v/>
      </c>
      <c r="DT95" s="72" t="str">
        <f t="shared" si="196"/>
        <v/>
      </c>
      <c r="DU95" s="72" t="str">
        <f t="shared" si="196"/>
        <v/>
      </c>
      <c r="DV95" s="72" t="str">
        <f t="shared" si="196"/>
        <v/>
      </c>
      <c r="DW95" s="72" t="str">
        <f t="shared" si="196"/>
        <v/>
      </c>
      <c r="DX95" s="72" t="str">
        <f t="shared" si="196"/>
        <v/>
      </c>
      <c r="DY95" s="72" t="str">
        <f t="shared" si="196"/>
        <v/>
      </c>
      <c r="DZ95" s="72" t="str">
        <f t="shared" si="196"/>
        <v/>
      </c>
      <c r="EA95" s="72" t="str">
        <f t="shared" si="196"/>
        <v/>
      </c>
      <c r="EB95" s="72" t="str">
        <f t="shared" si="196"/>
        <v/>
      </c>
      <c r="EC95" s="72" t="str">
        <f t="shared" si="196"/>
        <v/>
      </c>
      <c r="ED95" s="72" t="str">
        <f t="shared" si="196"/>
        <v/>
      </c>
      <c r="EE95" s="72" t="str">
        <f t="shared" si="196"/>
        <v/>
      </c>
      <c r="EF95" s="72" t="str">
        <f t="shared" si="196"/>
        <v/>
      </c>
      <c r="EG95" s="72" t="str">
        <f t="shared" si="195"/>
        <v/>
      </c>
      <c r="EH95" s="72" t="str">
        <f t="shared" si="195"/>
        <v/>
      </c>
      <c r="EI95" s="72" t="str">
        <f t="shared" si="195"/>
        <v/>
      </c>
      <c r="EJ95" s="68"/>
      <c r="EK95" s="68"/>
      <c r="EL95" s="68"/>
      <c r="EM95" s="68"/>
      <c r="EN95" s="88" t="str">
        <f t="shared" si="148"/>
        <v/>
      </c>
      <c r="EO95" s="88" t="str">
        <f t="shared" si="174"/>
        <v/>
      </c>
      <c r="EP95" s="88">
        <f t="shared" si="149"/>
        <v>0</v>
      </c>
      <c r="EQ95" s="89" t="str">
        <f t="shared" si="175"/>
        <v/>
      </c>
      <c r="ER95" s="89" t="str">
        <f t="shared" si="176"/>
        <v/>
      </c>
      <c r="ES95" s="89" t="str">
        <f t="shared" si="177"/>
        <v/>
      </c>
      <c r="ET95" s="89" t="str">
        <f t="shared" si="178"/>
        <v/>
      </c>
      <c r="EU95" s="89" t="str">
        <f t="shared" si="179"/>
        <v/>
      </c>
      <c r="EV95" s="89" t="str">
        <f t="shared" si="180"/>
        <v/>
      </c>
      <c r="EW95" s="89" t="str">
        <f t="shared" si="181"/>
        <v/>
      </c>
      <c r="EX95" s="89" t="str">
        <f t="shared" si="182"/>
        <v/>
      </c>
      <c r="EY95" s="89" t="str">
        <f t="shared" si="183"/>
        <v/>
      </c>
      <c r="EZ95" s="89" t="str">
        <f t="shared" si="184"/>
        <v/>
      </c>
      <c r="FA95" s="89" t="str">
        <f t="shared" si="185"/>
        <v/>
      </c>
      <c r="FB95" s="89" t="str">
        <f t="shared" si="186"/>
        <v/>
      </c>
      <c r="FC95" s="89" t="str">
        <f t="shared" si="187"/>
        <v/>
      </c>
      <c r="FD95" s="89" t="str">
        <f t="shared" si="188"/>
        <v/>
      </c>
      <c r="FE95" s="89" t="str">
        <f t="shared" si="189"/>
        <v/>
      </c>
      <c r="FF95" s="89" t="str">
        <f t="shared" si="190"/>
        <v/>
      </c>
      <c r="FG95" s="89" t="str">
        <f t="shared" si="191"/>
        <v/>
      </c>
      <c r="FH95" s="89" t="str">
        <f t="shared" si="192"/>
        <v/>
      </c>
      <c r="FI95" s="89" t="str">
        <f t="shared" si="193"/>
        <v/>
      </c>
      <c r="FJ95" s="89" t="str">
        <f t="shared" si="194"/>
        <v/>
      </c>
      <c r="FK95" s="68"/>
      <c r="FL95" s="68"/>
      <c r="FM95" s="68"/>
      <c r="FN95" s="68"/>
      <c r="FO95" s="68"/>
      <c r="FP95" s="88" t="str">
        <f t="shared" si="150"/>
        <v/>
      </c>
      <c r="FQ95" s="72" t="str">
        <f t="shared" si="151"/>
        <v/>
      </c>
      <c r="FR95" s="72" t="str">
        <f t="shared" si="152"/>
        <v/>
      </c>
      <c r="FS95" s="72" t="str">
        <f t="shared" si="153"/>
        <v/>
      </c>
      <c r="FT95" s="72" t="str">
        <f t="shared" si="154"/>
        <v/>
      </c>
      <c r="FU95" s="72" t="str">
        <f t="shared" si="155"/>
        <v/>
      </c>
      <c r="FV95" s="72" t="str">
        <f t="shared" si="156"/>
        <v/>
      </c>
      <c r="FW95" s="72" t="str">
        <f t="shared" si="157"/>
        <v/>
      </c>
      <c r="FX95" s="72" t="str">
        <f t="shared" si="158"/>
        <v/>
      </c>
      <c r="FY95" s="72" t="str">
        <f t="shared" si="159"/>
        <v/>
      </c>
      <c r="FZ95" s="72" t="str">
        <f t="shared" si="160"/>
        <v/>
      </c>
      <c r="GA95" s="72" t="str">
        <f t="shared" si="161"/>
        <v/>
      </c>
      <c r="GB95" s="72" t="str">
        <f t="shared" si="162"/>
        <v/>
      </c>
      <c r="GC95" s="72" t="str">
        <f t="shared" si="163"/>
        <v/>
      </c>
      <c r="GD95" s="72" t="str">
        <f t="shared" si="164"/>
        <v/>
      </c>
      <c r="GE95" s="72" t="str">
        <f t="shared" si="165"/>
        <v/>
      </c>
      <c r="GF95" s="72" t="str">
        <f t="shared" si="166"/>
        <v/>
      </c>
      <c r="GG95" s="72" t="str">
        <f t="shared" si="167"/>
        <v/>
      </c>
      <c r="GH95" s="72" t="str">
        <f t="shared" si="168"/>
        <v/>
      </c>
      <c r="GI95" s="72" t="str">
        <f t="shared" si="169"/>
        <v/>
      </c>
      <c r="GJ95" s="113"/>
      <c r="GK95" s="113"/>
    </row>
    <row r="96" spans="1:193" ht="20.100000000000001" customHeight="1" x14ac:dyDescent="0.2">
      <c r="A96" s="137">
        <v>81</v>
      </c>
      <c r="B96" s="287"/>
      <c r="C96" s="287"/>
      <c r="D96" s="3"/>
      <c r="E96" s="3"/>
      <c r="F96" s="4"/>
      <c r="G96" s="4"/>
      <c r="H96" s="5"/>
      <c r="I96" s="52" t="str">
        <f t="shared" si="170"/>
        <v/>
      </c>
      <c r="J96" s="4"/>
      <c r="K96" s="4"/>
      <c r="L96" s="4"/>
      <c r="M96" s="4"/>
      <c r="N96" s="5"/>
      <c r="O96" s="53" t="str">
        <f t="shared" si="171"/>
        <v/>
      </c>
      <c r="P96" s="5"/>
      <c r="R96" s="80"/>
      <c r="S96" s="80"/>
      <c r="T96" s="69"/>
      <c r="U96" s="63" t="str">
        <f t="shared" si="172"/>
        <v/>
      </c>
      <c r="V96" s="80"/>
      <c r="W96" s="80"/>
      <c r="X96" s="80"/>
      <c r="Y96" s="80"/>
      <c r="Z96" s="80"/>
      <c r="AA96" s="128"/>
      <c r="AZ96" s="112"/>
      <c r="BE96" s="72" t="s">
        <v>195</v>
      </c>
      <c r="BF96" s="262"/>
      <c r="BG96" s="263"/>
      <c r="BH96" s="72"/>
      <c r="BI96" s="72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4"/>
      <c r="BU96" s="85">
        <f t="shared" si="131"/>
        <v>0</v>
      </c>
      <c r="CA96" s="86" t="str">
        <f t="shared" si="134"/>
        <v/>
      </c>
      <c r="CB96" s="82" t="str">
        <f t="shared" si="135"/>
        <v/>
      </c>
      <c r="CC96" s="82" t="str">
        <f t="shared" si="136"/>
        <v/>
      </c>
      <c r="CD96" s="82" t="str">
        <f t="shared" si="137"/>
        <v/>
      </c>
      <c r="CE96" s="82" t="str">
        <f t="shared" si="138"/>
        <v/>
      </c>
      <c r="CF96" s="86" t="str">
        <f t="shared" si="139"/>
        <v/>
      </c>
      <c r="CG96" s="87"/>
      <c r="CH96" s="86" t="str">
        <f t="shared" si="140"/>
        <v/>
      </c>
      <c r="CI96" s="86" t="str">
        <f t="shared" si="141"/>
        <v/>
      </c>
      <c r="CJ96" s="64"/>
      <c r="CK96" s="64"/>
      <c r="CL96" s="64"/>
      <c r="CM96" s="64"/>
      <c r="CN96" s="72" t="str">
        <f t="shared" si="142"/>
        <v/>
      </c>
      <c r="CO96" s="72" t="str">
        <f t="shared" si="143"/>
        <v/>
      </c>
      <c r="CP96" s="72" t="str">
        <f t="shared" si="144"/>
        <v/>
      </c>
      <c r="CQ96" s="72" t="str">
        <f t="shared" si="145"/>
        <v/>
      </c>
      <c r="CR96" s="72" t="str">
        <f t="shared" si="146"/>
        <v/>
      </c>
      <c r="CS96" s="72" t="str">
        <f t="shared" ref="CS96:DB105" si="199">IF($CR96="","",IF($CR96=CS$15,(($D96*$J96)+($D96*$K96)+($E96*$L96)+($E96*$M96))/1000*$F96,""))</f>
        <v/>
      </c>
      <c r="CT96" s="72" t="str">
        <f t="shared" si="199"/>
        <v/>
      </c>
      <c r="CU96" s="72" t="str">
        <f t="shared" si="199"/>
        <v/>
      </c>
      <c r="CV96" s="72" t="str">
        <f t="shared" si="199"/>
        <v/>
      </c>
      <c r="CW96" s="72" t="str">
        <f t="shared" si="199"/>
        <v/>
      </c>
      <c r="CX96" s="72" t="str">
        <f t="shared" si="199"/>
        <v/>
      </c>
      <c r="CY96" s="72" t="str">
        <f t="shared" si="199"/>
        <v/>
      </c>
      <c r="CZ96" s="72" t="str">
        <f t="shared" si="199"/>
        <v/>
      </c>
      <c r="DA96" s="72" t="str">
        <f t="shared" si="199"/>
        <v/>
      </c>
      <c r="DB96" s="72" t="str">
        <f t="shared" si="199"/>
        <v/>
      </c>
      <c r="DC96" s="72" t="str">
        <f t="shared" ref="DC96:DK105" si="200">IF($CR96="","",IF($CR96=DC$15,(($D96*$J96)+($D96*$K96)+($E96*$L96)+($E96*$M96))/1000*$F96,""))</f>
        <v/>
      </c>
      <c r="DD96" s="72" t="str">
        <f t="shared" si="200"/>
        <v/>
      </c>
      <c r="DE96" s="72" t="str">
        <f t="shared" si="200"/>
        <v/>
      </c>
      <c r="DF96" s="72" t="str">
        <f t="shared" si="200"/>
        <v/>
      </c>
      <c r="DG96" s="72" t="str">
        <f t="shared" si="200"/>
        <v/>
      </c>
      <c r="DH96" s="72" t="str">
        <f t="shared" si="200"/>
        <v/>
      </c>
      <c r="DI96" s="72" t="str">
        <f t="shared" si="200"/>
        <v/>
      </c>
      <c r="DJ96" s="72" t="str">
        <f t="shared" si="200"/>
        <v/>
      </c>
      <c r="DK96" s="72" t="str">
        <f t="shared" si="200"/>
        <v/>
      </c>
      <c r="DL96" s="64"/>
      <c r="DM96" s="64"/>
      <c r="DN96" s="64"/>
      <c r="DO96" s="72" t="str">
        <f t="shared" si="147"/>
        <v/>
      </c>
      <c r="DP96" s="72" t="str">
        <f t="shared" si="173"/>
        <v/>
      </c>
      <c r="DQ96" s="72" t="str">
        <f t="shared" si="196"/>
        <v/>
      </c>
      <c r="DR96" s="72" t="str">
        <f t="shared" si="196"/>
        <v/>
      </c>
      <c r="DS96" s="72" t="str">
        <f t="shared" si="196"/>
        <v/>
      </c>
      <c r="DT96" s="72" t="str">
        <f t="shared" si="196"/>
        <v/>
      </c>
      <c r="DU96" s="72" t="str">
        <f t="shared" si="196"/>
        <v/>
      </c>
      <c r="DV96" s="72" t="str">
        <f t="shared" si="196"/>
        <v/>
      </c>
      <c r="DW96" s="72" t="str">
        <f t="shared" si="196"/>
        <v/>
      </c>
      <c r="DX96" s="72" t="str">
        <f t="shared" si="196"/>
        <v/>
      </c>
      <c r="DY96" s="72" t="str">
        <f t="shared" si="196"/>
        <v/>
      </c>
      <c r="DZ96" s="72" t="str">
        <f t="shared" si="196"/>
        <v/>
      </c>
      <c r="EA96" s="72" t="str">
        <f t="shared" si="196"/>
        <v/>
      </c>
      <c r="EB96" s="72" t="str">
        <f t="shared" si="196"/>
        <v/>
      </c>
      <c r="EC96" s="72" t="str">
        <f t="shared" si="196"/>
        <v/>
      </c>
      <c r="ED96" s="72" t="str">
        <f t="shared" si="196"/>
        <v/>
      </c>
      <c r="EE96" s="72" t="str">
        <f t="shared" si="196"/>
        <v/>
      </c>
      <c r="EF96" s="72" t="str">
        <f t="shared" si="196"/>
        <v/>
      </c>
      <c r="EG96" s="72" t="str">
        <f t="shared" si="195"/>
        <v/>
      </c>
      <c r="EH96" s="72" t="str">
        <f t="shared" si="195"/>
        <v/>
      </c>
      <c r="EI96" s="72" t="str">
        <f t="shared" si="195"/>
        <v/>
      </c>
      <c r="EJ96" s="68"/>
      <c r="EK96" s="68"/>
      <c r="EL96" s="68"/>
      <c r="EM96" s="68"/>
      <c r="EN96" s="88" t="str">
        <f t="shared" si="148"/>
        <v/>
      </c>
      <c r="EO96" s="88" t="str">
        <f t="shared" si="174"/>
        <v/>
      </c>
      <c r="EP96" s="88">
        <f t="shared" si="149"/>
        <v>0</v>
      </c>
      <c r="EQ96" s="89" t="str">
        <f t="shared" si="175"/>
        <v/>
      </c>
      <c r="ER96" s="89" t="str">
        <f t="shared" si="176"/>
        <v/>
      </c>
      <c r="ES96" s="89" t="str">
        <f t="shared" si="177"/>
        <v/>
      </c>
      <c r="ET96" s="89" t="str">
        <f t="shared" si="178"/>
        <v/>
      </c>
      <c r="EU96" s="89" t="str">
        <f t="shared" si="179"/>
        <v/>
      </c>
      <c r="EV96" s="89" t="str">
        <f t="shared" si="180"/>
        <v/>
      </c>
      <c r="EW96" s="89" t="str">
        <f t="shared" si="181"/>
        <v/>
      </c>
      <c r="EX96" s="89" t="str">
        <f t="shared" si="182"/>
        <v/>
      </c>
      <c r="EY96" s="89" t="str">
        <f t="shared" si="183"/>
        <v/>
      </c>
      <c r="EZ96" s="89" t="str">
        <f t="shared" si="184"/>
        <v/>
      </c>
      <c r="FA96" s="89" t="str">
        <f t="shared" si="185"/>
        <v/>
      </c>
      <c r="FB96" s="89" t="str">
        <f t="shared" si="186"/>
        <v/>
      </c>
      <c r="FC96" s="89" t="str">
        <f t="shared" si="187"/>
        <v/>
      </c>
      <c r="FD96" s="89" t="str">
        <f t="shared" si="188"/>
        <v/>
      </c>
      <c r="FE96" s="89" t="str">
        <f t="shared" si="189"/>
        <v/>
      </c>
      <c r="FF96" s="89" t="str">
        <f t="shared" si="190"/>
        <v/>
      </c>
      <c r="FG96" s="89" t="str">
        <f t="shared" si="191"/>
        <v/>
      </c>
      <c r="FH96" s="89" t="str">
        <f t="shared" si="192"/>
        <v/>
      </c>
      <c r="FI96" s="89" t="str">
        <f t="shared" si="193"/>
        <v/>
      </c>
      <c r="FJ96" s="89" t="str">
        <f t="shared" si="194"/>
        <v/>
      </c>
      <c r="FK96" s="68"/>
      <c r="FL96" s="68"/>
      <c r="FM96" s="68"/>
      <c r="FN96" s="68"/>
      <c r="FO96" s="68"/>
      <c r="FP96" s="88" t="str">
        <f t="shared" si="150"/>
        <v/>
      </c>
      <c r="FQ96" s="72" t="str">
        <f t="shared" si="151"/>
        <v/>
      </c>
      <c r="FR96" s="72" t="str">
        <f t="shared" si="152"/>
        <v/>
      </c>
      <c r="FS96" s="72" t="str">
        <f t="shared" si="153"/>
        <v/>
      </c>
      <c r="FT96" s="72" t="str">
        <f t="shared" si="154"/>
        <v/>
      </c>
      <c r="FU96" s="72" t="str">
        <f t="shared" si="155"/>
        <v/>
      </c>
      <c r="FV96" s="72" t="str">
        <f t="shared" si="156"/>
        <v/>
      </c>
      <c r="FW96" s="72" t="str">
        <f t="shared" si="157"/>
        <v/>
      </c>
      <c r="FX96" s="72" t="str">
        <f t="shared" si="158"/>
        <v/>
      </c>
      <c r="FY96" s="72" t="str">
        <f t="shared" si="159"/>
        <v/>
      </c>
      <c r="FZ96" s="72" t="str">
        <f t="shared" si="160"/>
        <v/>
      </c>
      <c r="GA96" s="72" t="str">
        <f t="shared" si="161"/>
        <v/>
      </c>
      <c r="GB96" s="72" t="str">
        <f t="shared" si="162"/>
        <v/>
      </c>
      <c r="GC96" s="72" t="str">
        <f t="shared" si="163"/>
        <v/>
      </c>
      <c r="GD96" s="72" t="str">
        <f t="shared" si="164"/>
        <v/>
      </c>
      <c r="GE96" s="72" t="str">
        <f t="shared" si="165"/>
        <v/>
      </c>
      <c r="GF96" s="72" t="str">
        <f t="shared" si="166"/>
        <v/>
      </c>
      <c r="GG96" s="72" t="str">
        <f t="shared" si="167"/>
        <v/>
      </c>
      <c r="GH96" s="72" t="str">
        <f t="shared" si="168"/>
        <v/>
      </c>
      <c r="GI96" s="72" t="str">
        <f t="shared" si="169"/>
        <v/>
      </c>
      <c r="GJ96" s="113"/>
      <c r="GK96" s="113"/>
    </row>
    <row r="97" spans="1:193" ht="20.100000000000001" customHeight="1" x14ac:dyDescent="0.2">
      <c r="A97" s="137">
        <v>82</v>
      </c>
      <c r="B97" s="287"/>
      <c r="C97" s="287"/>
      <c r="D97" s="3"/>
      <c r="E97" s="3"/>
      <c r="F97" s="4"/>
      <c r="G97" s="4"/>
      <c r="H97" s="5"/>
      <c r="I97" s="52" t="str">
        <f t="shared" si="170"/>
        <v/>
      </c>
      <c r="J97" s="4"/>
      <c r="K97" s="4"/>
      <c r="L97" s="4"/>
      <c r="M97" s="4"/>
      <c r="N97" s="5"/>
      <c r="O97" s="53" t="str">
        <f t="shared" si="171"/>
        <v/>
      </c>
      <c r="P97" s="5"/>
      <c r="R97" s="80"/>
      <c r="S97" s="80"/>
      <c r="T97" s="69"/>
      <c r="U97" s="63" t="str">
        <f t="shared" si="172"/>
        <v/>
      </c>
      <c r="V97" s="80"/>
      <c r="W97" s="80"/>
      <c r="X97" s="80"/>
      <c r="Y97" s="80"/>
      <c r="Z97" s="80"/>
      <c r="AA97" s="128"/>
      <c r="AZ97" s="112"/>
      <c r="BE97" s="72" t="s">
        <v>196</v>
      </c>
      <c r="BF97" s="262"/>
      <c r="BG97" s="263"/>
      <c r="BH97" s="72"/>
      <c r="BI97" s="72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4"/>
      <c r="BU97" s="85">
        <f t="shared" si="131"/>
        <v>0</v>
      </c>
      <c r="CA97" s="86" t="str">
        <f t="shared" si="134"/>
        <v/>
      </c>
      <c r="CB97" s="82" t="str">
        <f t="shared" si="135"/>
        <v/>
      </c>
      <c r="CC97" s="82" t="str">
        <f t="shared" si="136"/>
        <v/>
      </c>
      <c r="CD97" s="82" t="str">
        <f t="shared" si="137"/>
        <v/>
      </c>
      <c r="CE97" s="82" t="str">
        <f t="shared" si="138"/>
        <v/>
      </c>
      <c r="CF97" s="86" t="str">
        <f t="shared" si="139"/>
        <v/>
      </c>
      <c r="CG97" s="87"/>
      <c r="CH97" s="86" t="str">
        <f t="shared" si="140"/>
        <v/>
      </c>
      <c r="CI97" s="86" t="str">
        <f t="shared" si="141"/>
        <v/>
      </c>
      <c r="CJ97" s="64"/>
      <c r="CK97" s="64"/>
      <c r="CL97" s="64"/>
      <c r="CM97" s="64"/>
      <c r="CN97" s="72" t="str">
        <f t="shared" si="142"/>
        <v/>
      </c>
      <c r="CO97" s="72" t="str">
        <f t="shared" si="143"/>
        <v/>
      </c>
      <c r="CP97" s="72" t="str">
        <f t="shared" si="144"/>
        <v/>
      </c>
      <c r="CQ97" s="72" t="str">
        <f t="shared" si="145"/>
        <v/>
      </c>
      <c r="CR97" s="72" t="str">
        <f t="shared" si="146"/>
        <v/>
      </c>
      <c r="CS97" s="72" t="str">
        <f t="shared" si="199"/>
        <v/>
      </c>
      <c r="CT97" s="72" t="str">
        <f t="shared" si="199"/>
        <v/>
      </c>
      <c r="CU97" s="72" t="str">
        <f t="shared" si="199"/>
        <v/>
      </c>
      <c r="CV97" s="72" t="str">
        <f t="shared" si="199"/>
        <v/>
      </c>
      <c r="CW97" s="72" t="str">
        <f t="shared" si="199"/>
        <v/>
      </c>
      <c r="CX97" s="72" t="str">
        <f t="shared" si="199"/>
        <v/>
      </c>
      <c r="CY97" s="72" t="str">
        <f t="shared" si="199"/>
        <v/>
      </c>
      <c r="CZ97" s="72" t="str">
        <f t="shared" si="199"/>
        <v/>
      </c>
      <c r="DA97" s="72" t="str">
        <f t="shared" si="199"/>
        <v/>
      </c>
      <c r="DB97" s="72" t="str">
        <f t="shared" si="199"/>
        <v/>
      </c>
      <c r="DC97" s="72" t="str">
        <f t="shared" si="200"/>
        <v/>
      </c>
      <c r="DD97" s="72" t="str">
        <f t="shared" si="200"/>
        <v/>
      </c>
      <c r="DE97" s="72" t="str">
        <f t="shared" si="200"/>
        <v/>
      </c>
      <c r="DF97" s="72" t="str">
        <f t="shared" si="200"/>
        <v/>
      </c>
      <c r="DG97" s="72" t="str">
        <f t="shared" si="200"/>
        <v/>
      </c>
      <c r="DH97" s="72" t="str">
        <f t="shared" si="200"/>
        <v/>
      </c>
      <c r="DI97" s="72" t="str">
        <f t="shared" si="200"/>
        <v/>
      </c>
      <c r="DJ97" s="72" t="str">
        <f t="shared" si="200"/>
        <v/>
      </c>
      <c r="DK97" s="72" t="str">
        <f t="shared" si="200"/>
        <v/>
      </c>
      <c r="DL97" s="64"/>
      <c r="DM97" s="64"/>
      <c r="DN97" s="64"/>
      <c r="DO97" s="72" t="str">
        <f t="shared" si="147"/>
        <v/>
      </c>
      <c r="DP97" s="72" t="str">
        <f t="shared" si="173"/>
        <v/>
      </c>
      <c r="DQ97" s="72" t="str">
        <f t="shared" si="196"/>
        <v/>
      </c>
      <c r="DR97" s="72" t="str">
        <f t="shared" si="196"/>
        <v/>
      </c>
      <c r="DS97" s="72" t="str">
        <f t="shared" si="196"/>
        <v/>
      </c>
      <c r="DT97" s="72" t="str">
        <f t="shared" si="196"/>
        <v/>
      </c>
      <c r="DU97" s="72" t="str">
        <f t="shared" si="196"/>
        <v/>
      </c>
      <c r="DV97" s="72" t="str">
        <f t="shared" si="196"/>
        <v/>
      </c>
      <c r="DW97" s="72" t="str">
        <f t="shared" si="196"/>
        <v/>
      </c>
      <c r="DX97" s="72" t="str">
        <f t="shared" si="196"/>
        <v/>
      </c>
      <c r="DY97" s="72" t="str">
        <f t="shared" si="196"/>
        <v/>
      </c>
      <c r="DZ97" s="72" t="str">
        <f t="shared" si="196"/>
        <v/>
      </c>
      <c r="EA97" s="72" t="str">
        <f t="shared" si="196"/>
        <v/>
      </c>
      <c r="EB97" s="72" t="str">
        <f t="shared" si="196"/>
        <v/>
      </c>
      <c r="EC97" s="72" t="str">
        <f t="shared" si="196"/>
        <v/>
      </c>
      <c r="ED97" s="72" t="str">
        <f t="shared" si="196"/>
        <v/>
      </c>
      <c r="EE97" s="72" t="str">
        <f t="shared" si="196"/>
        <v/>
      </c>
      <c r="EF97" s="72" t="str">
        <f t="shared" si="196"/>
        <v/>
      </c>
      <c r="EG97" s="72" t="str">
        <f t="shared" si="195"/>
        <v/>
      </c>
      <c r="EH97" s="72" t="str">
        <f t="shared" si="195"/>
        <v/>
      </c>
      <c r="EI97" s="72" t="str">
        <f t="shared" si="195"/>
        <v/>
      </c>
      <c r="EJ97" s="68"/>
      <c r="EK97" s="68"/>
      <c r="EL97" s="68"/>
      <c r="EM97" s="68"/>
      <c r="EN97" s="88" t="str">
        <f t="shared" si="148"/>
        <v/>
      </c>
      <c r="EO97" s="88" t="str">
        <f t="shared" si="174"/>
        <v/>
      </c>
      <c r="EP97" s="88">
        <f t="shared" si="149"/>
        <v>0</v>
      </c>
      <c r="EQ97" s="89" t="str">
        <f t="shared" si="175"/>
        <v/>
      </c>
      <c r="ER97" s="89" t="str">
        <f t="shared" si="176"/>
        <v/>
      </c>
      <c r="ES97" s="89" t="str">
        <f t="shared" si="177"/>
        <v/>
      </c>
      <c r="ET97" s="89" t="str">
        <f t="shared" si="178"/>
        <v/>
      </c>
      <c r="EU97" s="89" t="str">
        <f t="shared" si="179"/>
        <v/>
      </c>
      <c r="EV97" s="89" t="str">
        <f t="shared" si="180"/>
        <v/>
      </c>
      <c r="EW97" s="89" t="str">
        <f t="shared" si="181"/>
        <v/>
      </c>
      <c r="EX97" s="89" t="str">
        <f t="shared" si="182"/>
        <v/>
      </c>
      <c r="EY97" s="89" t="str">
        <f t="shared" si="183"/>
        <v/>
      </c>
      <c r="EZ97" s="89" t="str">
        <f t="shared" si="184"/>
        <v/>
      </c>
      <c r="FA97" s="89" t="str">
        <f t="shared" si="185"/>
        <v/>
      </c>
      <c r="FB97" s="89" t="str">
        <f t="shared" si="186"/>
        <v/>
      </c>
      <c r="FC97" s="89" t="str">
        <f t="shared" si="187"/>
        <v/>
      </c>
      <c r="FD97" s="89" t="str">
        <f t="shared" si="188"/>
        <v/>
      </c>
      <c r="FE97" s="89" t="str">
        <f t="shared" si="189"/>
        <v/>
      </c>
      <c r="FF97" s="89" t="str">
        <f t="shared" si="190"/>
        <v/>
      </c>
      <c r="FG97" s="89" t="str">
        <f t="shared" si="191"/>
        <v/>
      </c>
      <c r="FH97" s="89" t="str">
        <f t="shared" si="192"/>
        <v/>
      </c>
      <c r="FI97" s="89" t="str">
        <f t="shared" si="193"/>
        <v/>
      </c>
      <c r="FJ97" s="89" t="str">
        <f t="shared" si="194"/>
        <v/>
      </c>
      <c r="FK97" s="68"/>
      <c r="FL97" s="68"/>
      <c r="FM97" s="68"/>
      <c r="FN97" s="68"/>
      <c r="FO97" s="68"/>
      <c r="FP97" s="88" t="str">
        <f t="shared" si="150"/>
        <v/>
      </c>
      <c r="FQ97" s="72" t="str">
        <f t="shared" si="151"/>
        <v/>
      </c>
      <c r="FR97" s="72" t="str">
        <f t="shared" si="152"/>
        <v/>
      </c>
      <c r="FS97" s="72" t="str">
        <f t="shared" si="153"/>
        <v/>
      </c>
      <c r="FT97" s="72" t="str">
        <f t="shared" si="154"/>
        <v/>
      </c>
      <c r="FU97" s="72" t="str">
        <f t="shared" si="155"/>
        <v/>
      </c>
      <c r="FV97" s="72" t="str">
        <f t="shared" si="156"/>
        <v/>
      </c>
      <c r="FW97" s="72" t="str">
        <f t="shared" si="157"/>
        <v/>
      </c>
      <c r="FX97" s="72" t="str">
        <f t="shared" si="158"/>
        <v/>
      </c>
      <c r="FY97" s="72" t="str">
        <f t="shared" si="159"/>
        <v/>
      </c>
      <c r="FZ97" s="72" t="str">
        <f t="shared" si="160"/>
        <v/>
      </c>
      <c r="GA97" s="72" t="str">
        <f t="shared" si="161"/>
        <v/>
      </c>
      <c r="GB97" s="72" t="str">
        <f t="shared" si="162"/>
        <v/>
      </c>
      <c r="GC97" s="72" t="str">
        <f t="shared" si="163"/>
        <v/>
      </c>
      <c r="GD97" s="72" t="str">
        <f t="shared" si="164"/>
        <v/>
      </c>
      <c r="GE97" s="72" t="str">
        <f t="shared" si="165"/>
        <v/>
      </c>
      <c r="GF97" s="72" t="str">
        <f t="shared" si="166"/>
        <v/>
      </c>
      <c r="GG97" s="72" t="str">
        <f t="shared" si="167"/>
        <v/>
      </c>
      <c r="GH97" s="72" t="str">
        <f t="shared" si="168"/>
        <v/>
      </c>
      <c r="GI97" s="72" t="str">
        <f t="shared" si="169"/>
        <v/>
      </c>
      <c r="GJ97" s="113"/>
      <c r="GK97" s="113"/>
    </row>
    <row r="98" spans="1:193" ht="20.100000000000001" customHeight="1" x14ac:dyDescent="0.2">
      <c r="A98" s="137">
        <v>83</v>
      </c>
      <c r="B98" s="287"/>
      <c r="C98" s="287"/>
      <c r="D98" s="3"/>
      <c r="E98" s="3"/>
      <c r="F98" s="4"/>
      <c r="G98" s="4"/>
      <c r="H98" s="5"/>
      <c r="I98" s="52" t="str">
        <f t="shared" si="170"/>
        <v/>
      </c>
      <c r="J98" s="4"/>
      <c r="K98" s="4"/>
      <c r="L98" s="4"/>
      <c r="M98" s="4"/>
      <c r="N98" s="5"/>
      <c r="O98" s="53" t="str">
        <f t="shared" si="171"/>
        <v/>
      </c>
      <c r="P98" s="5"/>
      <c r="R98" s="80"/>
      <c r="S98" s="80"/>
      <c r="T98" s="69"/>
      <c r="U98" s="63" t="str">
        <f t="shared" si="172"/>
        <v/>
      </c>
      <c r="V98" s="80"/>
      <c r="W98" s="80"/>
      <c r="X98" s="80"/>
      <c r="Y98" s="80"/>
      <c r="Z98" s="80"/>
      <c r="AA98" s="128"/>
      <c r="AZ98" s="112"/>
      <c r="BE98" s="72" t="s">
        <v>197</v>
      </c>
      <c r="BF98" s="262"/>
      <c r="BG98" s="263"/>
      <c r="BH98" s="72"/>
      <c r="BI98" s="72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4"/>
      <c r="BU98" s="85">
        <f t="shared" si="131"/>
        <v>0</v>
      </c>
      <c r="CA98" s="86" t="str">
        <f t="shared" si="134"/>
        <v/>
      </c>
      <c r="CB98" s="82" t="str">
        <f t="shared" si="135"/>
        <v/>
      </c>
      <c r="CC98" s="82" t="str">
        <f t="shared" si="136"/>
        <v/>
      </c>
      <c r="CD98" s="82" t="str">
        <f t="shared" si="137"/>
        <v/>
      </c>
      <c r="CE98" s="82" t="str">
        <f t="shared" si="138"/>
        <v/>
      </c>
      <c r="CF98" s="86" t="str">
        <f t="shared" si="139"/>
        <v/>
      </c>
      <c r="CG98" s="87"/>
      <c r="CH98" s="86" t="str">
        <f t="shared" si="140"/>
        <v/>
      </c>
      <c r="CI98" s="86" t="str">
        <f t="shared" si="141"/>
        <v/>
      </c>
      <c r="CJ98" s="64"/>
      <c r="CK98" s="64"/>
      <c r="CL98" s="64"/>
      <c r="CM98" s="64"/>
      <c r="CN98" s="72" t="str">
        <f t="shared" si="142"/>
        <v/>
      </c>
      <c r="CO98" s="72" t="str">
        <f t="shared" si="143"/>
        <v/>
      </c>
      <c r="CP98" s="72" t="str">
        <f t="shared" si="144"/>
        <v/>
      </c>
      <c r="CQ98" s="72" t="str">
        <f t="shared" si="145"/>
        <v/>
      </c>
      <c r="CR98" s="72" t="str">
        <f t="shared" si="146"/>
        <v/>
      </c>
      <c r="CS98" s="72" t="str">
        <f t="shared" si="199"/>
        <v/>
      </c>
      <c r="CT98" s="72" t="str">
        <f t="shared" si="199"/>
        <v/>
      </c>
      <c r="CU98" s="72" t="str">
        <f t="shared" si="199"/>
        <v/>
      </c>
      <c r="CV98" s="72" t="str">
        <f t="shared" si="199"/>
        <v/>
      </c>
      <c r="CW98" s="72" t="str">
        <f t="shared" si="199"/>
        <v/>
      </c>
      <c r="CX98" s="72" t="str">
        <f t="shared" si="199"/>
        <v/>
      </c>
      <c r="CY98" s="72" t="str">
        <f t="shared" si="199"/>
        <v/>
      </c>
      <c r="CZ98" s="72" t="str">
        <f t="shared" si="199"/>
        <v/>
      </c>
      <c r="DA98" s="72" t="str">
        <f t="shared" si="199"/>
        <v/>
      </c>
      <c r="DB98" s="72" t="str">
        <f t="shared" si="199"/>
        <v/>
      </c>
      <c r="DC98" s="72" t="str">
        <f t="shared" si="200"/>
        <v/>
      </c>
      <c r="DD98" s="72" t="str">
        <f t="shared" si="200"/>
        <v/>
      </c>
      <c r="DE98" s="72" t="str">
        <f t="shared" si="200"/>
        <v/>
      </c>
      <c r="DF98" s="72" t="str">
        <f t="shared" si="200"/>
        <v/>
      </c>
      <c r="DG98" s="72" t="str">
        <f t="shared" si="200"/>
        <v/>
      </c>
      <c r="DH98" s="72" t="str">
        <f t="shared" si="200"/>
        <v/>
      </c>
      <c r="DI98" s="72" t="str">
        <f t="shared" si="200"/>
        <v/>
      </c>
      <c r="DJ98" s="72" t="str">
        <f t="shared" si="200"/>
        <v/>
      </c>
      <c r="DK98" s="72" t="str">
        <f t="shared" si="200"/>
        <v/>
      </c>
      <c r="DL98" s="64"/>
      <c r="DM98" s="64"/>
      <c r="DN98" s="64"/>
      <c r="DO98" s="72" t="str">
        <f t="shared" si="147"/>
        <v/>
      </c>
      <c r="DP98" s="72" t="str">
        <f t="shared" si="173"/>
        <v/>
      </c>
      <c r="DQ98" s="72" t="str">
        <f t="shared" si="196"/>
        <v/>
      </c>
      <c r="DR98" s="72" t="str">
        <f t="shared" si="196"/>
        <v/>
      </c>
      <c r="DS98" s="72" t="str">
        <f t="shared" si="196"/>
        <v/>
      </c>
      <c r="DT98" s="72" t="str">
        <f t="shared" si="196"/>
        <v/>
      </c>
      <c r="DU98" s="72" t="str">
        <f t="shared" si="196"/>
        <v/>
      </c>
      <c r="DV98" s="72" t="str">
        <f t="shared" si="196"/>
        <v/>
      </c>
      <c r="DW98" s="72" t="str">
        <f t="shared" si="196"/>
        <v/>
      </c>
      <c r="DX98" s="72" t="str">
        <f t="shared" si="196"/>
        <v/>
      </c>
      <c r="DY98" s="72" t="str">
        <f t="shared" si="196"/>
        <v/>
      </c>
      <c r="DZ98" s="72" t="str">
        <f t="shared" si="196"/>
        <v/>
      </c>
      <c r="EA98" s="72" t="str">
        <f t="shared" si="196"/>
        <v/>
      </c>
      <c r="EB98" s="72" t="str">
        <f t="shared" si="196"/>
        <v/>
      </c>
      <c r="EC98" s="72" t="str">
        <f t="shared" si="196"/>
        <v/>
      </c>
      <c r="ED98" s="72" t="str">
        <f t="shared" si="196"/>
        <v/>
      </c>
      <c r="EE98" s="72" t="str">
        <f t="shared" si="196"/>
        <v/>
      </c>
      <c r="EF98" s="72" t="str">
        <f t="shared" si="196"/>
        <v/>
      </c>
      <c r="EG98" s="72" t="str">
        <f t="shared" si="195"/>
        <v/>
      </c>
      <c r="EH98" s="72" t="str">
        <f t="shared" si="195"/>
        <v/>
      </c>
      <c r="EI98" s="72" t="str">
        <f t="shared" si="195"/>
        <v/>
      </c>
      <c r="EJ98" s="68"/>
      <c r="EK98" s="68"/>
      <c r="EL98" s="68"/>
      <c r="EM98" s="68"/>
      <c r="EN98" s="88" t="str">
        <f t="shared" si="148"/>
        <v/>
      </c>
      <c r="EO98" s="88" t="str">
        <f t="shared" si="174"/>
        <v/>
      </c>
      <c r="EP98" s="88">
        <f t="shared" si="149"/>
        <v>0</v>
      </c>
      <c r="EQ98" s="89" t="str">
        <f t="shared" si="175"/>
        <v/>
      </c>
      <c r="ER98" s="89" t="str">
        <f t="shared" si="176"/>
        <v/>
      </c>
      <c r="ES98" s="89" t="str">
        <f t="shared" si="177"/>
        <v/>
      </c>
      <c r="ET98" s="89" t="str">
        <f t="shared" si="178"/>
        <v/>
      </c>
      <c r="EU98" s="89" t="str">
        <f t="shared" si="179"/>
        <v/>
      </c>
      <c r="EV98" s="89" t="str">
        <f t="shared" si="180"/>
        <v/>
      </c>
      <c r="EW98" s="89" t="str">
        <f t="shared" si="181"/>
        <v/>
      </c>
      <c r="EX98" s="89" t="str">
        <f t="shared" si="182"/>
        <v/>
      </c>
      <c r="EY98" s="89" t="str">
        <f t="shared" si="183"/>
        <v/>
      </c>
      <c r="EZ98" s="89" t="str">
        <f t="shared" si="184"/>
        <v/>
      </c>
      <c r="FA98" s="89" t="str">
        <f t="shared" si="185"/>
        <v/>
      </c>
      <c r="FB98" s="89" t="str">
        <f t="shared" si="186"/>
        <v/>
      </c>
      <c r="FC98" s="89" t="str">
        <f t="shared" si="187"/>
        <v/>
      </c>
      <c r="FD98" s="89" t="str">
        <f t="shared" si="188"/>
        <v/>
      </c>
      <c r="FE98" s="89" t="str">
        <f t="shared" si="189"/>
        <v/>
      </c>
      <c r="FF98" s="89" t="str">
        <f t="shared" si="190"/>
        <v/>
      </c>
      <c r="FG98" s="89" t="str">
        <f t="shared" si="191"/>
        <v/>
      </c>
      <c r="FH98" s="89" t="str">
        <f t="shared" si="192"/>
        <v/>
      </c>
      <c r="FI98" s="89" t="str">
        <f t="shared" si="193"/>
        <v/>
      </c>
      <c r="FJ98" s="89" t="str">
        <f t="shared" si="194"/>
        <v/>
      </c>
      <c r="FK98" s="68"/>
      <c r="FL98" s="68"/>
      <c r="FM98" s="68"/>
      <c r="FN98" s="68"/>
      <c r="FO98" s="68"/>
      <c r="FP98" s="88" t="str">
        <f t="shared" si="150"/>
        <v/>
      </c>
      <c r="FQ98" s="72" t="str">
        <f t="shared" si="151"/>
        <v/>
      </c>
      <c r="FR98" s="72" t="str">
        <f t="shared" si="152"/>
        <v/>
      </c>
      <c r="FS98" s="72" t="str">
        <f t="shared" si="153"/>
        <v/>
      </c>
      <c r="FT98" s="72" t="str">
        <f t="shared" si="154"/>
        <v/>
      </c>
      <c r="FU98" s="72" t="str">
        <f t="shared" si="155"/>
        <v/>
      </c>
      <c r="FV98" s="72" t="str">
        <f t="shared" si="156"/>
        <v/>
      </c>
      <c r="FW98" s="72" t="str">
        <f t="shared" si="157"/>
        <v/>
      </c>
      <c r="FX98" s="72" t="str">
        <f t="shared" si="158"/>
        <v/>
      </c>
      <c r="FY98" s="72" t="str">
        <f t="shared" si="159"/>
        <v/>
      </c>
      <c r="FZ98" s="72" t="str">
        <f t="shared" si="160"/>
        <v/>
      </c>
      <c r="GA98" s="72" t="str">
        <f t="shared" si="161"/>
        <v/>
      </c>
      <c r="GB98" s="72" t="str">
        <f t="shared" si="162"/>
        <v/>
      </c>
      <c r="GC98" s="72" t="str">
        <f t="shared" si="163"/>
        <v/>
      </c>
      <c r="GD98" s="72" t="str">
        <f t="shared" si="164"/>
        <v/>
      </c>
      <c r="GE98" s="72" t="str">
        <f t="shared" si="165"/>
        <v/>
      </c>
      <c r="GF98" s="72" t="str">
        <f t="shared" si="166"/>
        <v/>
      </c>
      <c r="GG98" s="72" t="str">
        <f t="shared" si="167"/>
        <v/>
      </c>
      <c r="GH98" s="72" t="str">
        <f t="shared" si="168"/>
        <v/>
      </c>
      <c r="GI98" s="72" t="str">
        <f t="shared" si="169"/>
        <v/>
      </c>
      <c r="GJ98" s="113"/>
      <c r="GK98" s="113"/>
    </row>
    <row r="99" spans="1:193" ht="20.100000000000001" customHeight="1" x14ac:dyDescent="0.2">
      <c r="A99" s="137">
        <v>84</v>
      </c>
      <c r="B99" s="287"/>
      <c r="C99" s="287"/>
      <c r="D99" s="3"/>
      <c r="E99" s="3"/>
      <c r="F99" s="4"/>
      <c r="G99" s="4"/>
      <c r="H99" s="5"/>
      <c r="I99" s="52" t="str">
        <f t="shared" si="170"/>
        <v/>
      </c>
      <c r="J99" s="4"/>
      <c r="K99" s="4"/>
      <c r="L99" s="4"/>
      <c r="M99" s="4"/>
      <c r="N99" s="5"/>
      <c r="O99" s="53" t="str">
        <f t="shared" si="171"/>
        <v/>
      </c>
      <c r="P99" s="5"/>
      <c r="R99" s="80"/>
      <c r="S99" s="80"/>
      <c r="T99" s="69"/>
      <c r="U99" s="63" t="str">
        <f t="shared" si="172"/>
        <v/>
      </c>
      <c r="V99" s="80"/>
      <c r="W99" s="80"/>
      <c r="X99" s="80"/>
      <c r="Y99" s="80"/>
      <c r="Z99" s="80"/>
      <c r="AA99" s="128"/>
      <c r="AZ99" s="112"/>
      <c r="BE99" s="72" t="s">
        <v>198</v>
      </c>
      <c r="BF99" s="262"/>
      <c r="BG99" s="263"/>
      <c r="BH99" s="72"/>
      <c r="BI99" s="72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4"/>
      <c r="BU99" s="85">
        <f t="shared" si="131"/>
        <v>0</v>
      </c>
      <c r="CA99" s="86" t="str">
        <f t="shared" si="134"/>
        <v/>
      </c>
      <c r="CB99" s="82" t="str">
        <f t="shared" si="135"/>
        <v/>
      </c>
      <c r="CC99" s="82" t="str">
        <f t="shared" si="136"/>
        <v/>
      </c>
      <c r="CD99" s="82" t="str">
        <f t="shared" si="137"/>
        <v/>
      </c>
      <c r="CE99" s="82" t="str">
        <f t="shared" si="138"/>
        <v/>
      </c>
      <c r="CF99" s="86" t="str">
        <f t="shared" si="139"/>
        <v/>
      </c>
      <c r="CG99" s="87"/>
      <c r="CH99" s="86" t="str">
        <f t="shared" si="140"/>
        <v/>
      </c>
      <c r="CI99" s="86" t="str">
        <f t="shared" si="141"/>
        <v/>
      </c>
      <c r="CJ99" s="64"/>
      <c r="CK99" s="64"/>
      <c r="CL99" s="64"/>
      <c r="CM99" s="64"/>
      <c r="CN99" s="72" t="str">
        <f t="shared" si="142"/>
        <v/>
      </c>
      <c r="CO99" s="72" t="str">
        <f t="shared" si="143"/>
        <v/>
      </c>
      <c r="CP99" s="72" t="str">
        <f t="shared" si="144"/>
        <v/>
      </c>
      <c r="CQ99" s="72" t="str">
        <f t="shared" si="145"/>
        <v/>
      </c>
      <c r="CR99" s="72" t="str">
        <f t="shared" si="146"/>
        <v/>
      </c>
      <c r="CS99" s="72" t="str">
        <f t="shared" si="199"/>
        <v/>
      </c>
      <c r="CT99" s="72" t="str">
        <f t="shared" si="199"/>
        <v/>
      </c>
      <c r="CU99" s="72" t="str">
        <f t="shared" si="199"/>
        <v/>
      </c>
      <c r="CV99" s="72" t="str">
        <f t="shared" si="199"/>
        <v/>
      </c>
      <c r="CW99" s="72" t="str">
        <f t="shared" si="199"/>
        <v/>
      </c>
      <c r="CX99" s="72" t="str">
        <f t="shared" si="199"/>
        <v/>
      </c>
      <c r="CY99" s="72" t="str">
        <f t="shared" si="199"/>
        <v/>
      </c>
      <c r="CZ99" s="72" t="str">
        <f t="shared" si="199"/>
        <v/>
      </c>
      <c r="DA99" s="72" t="str">
        <f t="shared" si="199"/>
        <v/>
      </c>
      <c r="DB99" s="72" t="str">
        <f t="shared" si="199"/>
        <v/>
      </c>
      <c r="DC99" s="72" t="str">
        <f t="shared" si="200"/>
        <v/>
      </c>
      <c r="DD99" s="72" t="str">
        <f t="shared" si="200"/>
        <v/>
      </c>
      <c r="DE99" s="72" t="str">
        <f t="shared" si="200"/>
        <v/>
      </c>
      <c r="DF99" s="72" t="str">
        <f t="shared" si="200"/>
        <v/>
      </c>
      <c r="DG99" s="72" t="str">
        <f t="shared" si="200"/>
        <v/>
      </c>
      <c r="DH99" s="72" t="str">
        <f t="shared" si="200"/>
        <v/>
      </c>
      <c r="DI99" s="72" t="str">
        <f t="shared" si="200"/>
        <v/>
      </c>
      <c r="DJ99" s="72" t="str">
        <f t="shared" si="200"/>
        <v/>
      </c>
      <c r="DK99" s="72" t="str">
        <f t="shared" si="200"/>
        <v/>
      </c>
      <c r="DL99" s="64"/>
      <c r="DM99" s="64"/>
      <c r="DN99" s="64"/>
      <c r="DO99" s="72" t="str">
        <f t="shared" si="147"/>
        <v/>
      </c>
      <c r="DP99" s="72" t="str">
        <f t="shared" si="173"/>
        <v/>
      </c>
      <c r="DQ99" s="72" t="str">
        <f t="shared" si="196"/>
        <v/>
      </c>
      <c r="DR99" s="72" t="str">
        <f t="shared" si="196"/>
        <v/>
      </c>
      <c r="DS99" s="72" t="str">
        <f t="shared" si="196"/>
        <v/>
      </c>
      <c r="DT99" s="72" t="str">
        <f t="shared" si="196"/>
        <v/>
      </c>
      <c r="DU99" s="72" t="str">
        <f t="shared" si="196"/>
        <v/>
      </c>
      <c r="DV99" s="72" t="str">
        <f t="shared" si="196"/>
        <v/>
      </c>
      <c r="DW99" s="72" t="str">
        <f t="shared" si="196"/>
        <v/>
      </c>
      <c r="DX99" s="72" t="str">
        <f t="shared" si="196"/>
        <v/>
      </c>
      <c r="DY99" s="72" t="str">
        <f t="shared" si="196"/>
        <v/>
      </c>
      <c r="DZ99" s="72" t="str">
        <f t="shared" si="196"/>
        <v/>
      </c>
      <c r="EA99" s="72" t="str">
        <f t="shared" si="196"/>
        <v/>
      </c>
      <c r="EB99" s="72" t="str">
        <f t="shared" si="196"/>
        <v/>
      </c>
      <c r="EC99" s="72" t="str">
        <f t="shared" si="196"/>
        <v/>
      </c>
      <c r="ED99" s="72" t="str">
        <f t="shared" si="196"/>
        <v/>
      </c>
      <c r="EE99" s="72" t="str">
        <f t="shared" si="196"/>
        <v/>
      </c>
      <c r="EF99" s="72" t="str">
        <f t="shared" ref="EF99:EI114" si="201">IF($DP99=EF$15,$DO99,"")</f>
        <v/>
      </c>
      <c r="EG99" s="72" t="str">
        <f t="shared" si="201"/>
        <v/>
      </c>
      <c r="EH99" s="72" t="str">
        <f t="shared" si="201"/>
        <v/>
      </c>
      <c r="EI99" s="72" t="str">
        <f t="shared" si="201"/>
        <v/>
      </c>
      <c r="EJ99" s="68"/>
      <c r="EK99" s="68"/>
      <c r="EL99" s="68"/>
      <c r="EM99" s="68"/>
      <c r="EN99" s="88" t="str">
        <f t="shared" si="148"/>
        <v/>
      </c>
      <c r="EO99" s="88" t="str">
        <f t="shared" si="174"/>
        <v/>
      </c>
      <c r="EP99" s="88">
        <f t="shared" si="149"/>
        <v>0</v>
      </c>
      <c r="EQ99" s="89" t="str">
        <f t="shared" si="175"/>
        <v/>
      </c>
      <c r="ER99" s="89" t="str">
        <f t="shared" si="176"/>
        <v/>
      </c>
      <c r="ES99" s="89" t="str">
        <f t="shared" si="177"/>
        <v/>
      </c>
      <c r="ET99" s="89" t="str">
        <f t="shared" si="178"/>
        <v/>
      </c>
      <c r="EU99" s="89" t="str">
        <f t="shared" si="179"/>
        <v/>
      </c>
      <c r="EV99" s="89" t="str">
        <f t="shared" si="180"/>
        <v/>
      </c>
      <c r="EW99" s="89" t="str">
        <f t="shared" si="181"/>
        <v/>
      </c>
      <c r="EX99" s="89" t="str">
        <f t="shared" si="182"/>
        <v/>
      </c>
      <c r="EY99" s="89" t="str">
        <f t="shared" si="183"/>
        <v/>
      </c>
      <c r="EZ99" s="89" t="str">
        <f t="shared" si="184"/>
        <v/>
      </c>
      <c r="FA99" s="89" t="str">
        <f t="shared" si="185"/>
        <v/>
      </c>
      <c r="FB99" s="89" t="str">
        <f t="shared" si="186"/>
        <v/>
      </c>
      <c r="FC99" s="89" t="str">
        <f t="shared" si="187"/>
        <v/>
      </c>
      <c r="FD99" s="89" t="str">
        <f t="shared" si="188"/>
        <v/>
      </c>
      <c r="FE99" s="89" t="str">
        <f t="shared" si="189"/>
        <v/>
      </c>
      <c r="FF99" s="89" t="str">
        <f t="shared" si="190"/>
        <v/>
      </c>
      <c r="FG99" s="89" t="str">
        <f t="shared" si="191"/>
        <v/>
      </c>
      <c r="FH99" s="89" t="str">
        <f t="shared" si="192"/>
        <v/>
      </c>
      <c r="FI99" s="89" t="str">
        <f t="shared" si="193"/>
        <v/>
      </c>
      <c r="FJ99" s="89" t="str">
        <f t="shared" si="194"/>
        <v/>
      </c>
      <c r="FK99" s="68"/>
      <c r="FL99" s="68"/>
      <c r="FM99" s="68"/>
      <c r="FN99" s="68"/>
      <c r="FO99" s="68"/>
      <c r="FP99" s="88" t="str">
        <f t="shared" si="150"/>
        <v/>
      </c>
      <c r="FQ99" s="72" t="str">
        <f t="shared" si="151"/>
        <v/>
      </c>
      <c r="FR99" s="72" t="str">
        <f t="shared" si="152"/>
        <v/>
      </c>
      <c r="FS99" s="72" t="str">
        <f t="shared" si="153"/>
        <v/>
      </c>
      <c r="FT99" s="72" t="str">
        <f t="shared" si="154"/>
        <v/>
      </c>
      <c r="FU99" s="72" t="str">
        <f t="shared" si="155"/>
        <v/>
      </c>
      <c r="FV99" s="72" t="str">
        <f t="shared" si="156"/>
        <v/>
      </c>
      <c r="FW99" s="72" t="str">
        <f t="shared" si="157"/>
        <v/>
      </c>
      <c r="FX99" s="72" t="str">
        <f t="shared" si="158"/>
        <v/>
      </c>
      <c r="FY99" s="72" t="str">
        <f t="shared" si="159"/>
        <v/>
      </c>
      <c r="FZ99" s="72" t="str">
        <f t="shared" si="160"/>
        <v/>
      </c>
      <c r="GA99" s="72" t="str">
        <f t="shared" si="161"/>
        <v/>
      </c>
      <c r="GB99" s="72" t="str">
        <f t="shared" si="162"/>
        <v/>
      </c>
      <c r="GC99" s="72" t="str">
        <f t="shared" si="163"/>
        <v/>
      </c>
      <c r="GD99" s="72" t="str">
        <f t="shared" si="164"/>
        <v/>
      </c>
      <c r="GE99" s="72" t="str">
        <f t="shared" si="165"/>
        <v/>
      </c>
      <c r="GF99" s="72" t="str">
        <f t="shared" si="166"/>
        <v/>
      </c>
      <c r="GG99" s="72" t="str">
        <f t="shared" si="167"/>
        <v/>
      </c>
      <c r="GH99" s="72" t="str">
        <f t="shared" si="168"/>
        <v/>
      </c>
      <c r="GI99" s="72" t="str">
        <f t="shared" si="169"/>
        <v/>
      </c>
      <c r="GJ99" s="113"/>
      <c r="GK99" s="113"/>
    </row>
    <row r="100" spans="1:193" ht="20.100000000000001" customHeight="1" x14ac:dyDescent="0.2">
      <c r="A100" s="137">
        <v>85</v>
      </c>
      <c r="B100" s="287"/>
      <c r="C100" s="287"/>
      <c r="D100" s="3"/>
      <c r="E100" s="3"/>
      <c r="F100" s="4"/>
      <c r="G100" s="4"/>
      <c r="H100" s="5"/>
      <c r="I100" s="52" t="str">
        <f t="shared" si="170"/>
        <v/>
      </c>
      <c r="J100" s="4"/>
      <c r="K100" s="4"/>
      <c r="L100" s="4"/>
      <c r="M100" s="4"/>
      <c r="N100" s="5"/>
      <c r="O100" s="53" t="str">
        <f t="shared" si="171"/>
        <v/>
      </c>
      <c r="P100" s="5"/>
      <c r="R100" s="80"/>
      <c r="S100" s="80"/>
      <c r="T100" s="69"/>
      <c r="U100" s="63" t="str">
        <f t="shared" si="172"/>
        <v/>
      </c>
      <c r="V100" s="80"/>
      <c r="W100" s="80"/>
      <c r="X100" s="80"/>
      <c r="Y100" s="80"/>
      <c r="Z100" s="80"/>
      <c r="AA100" s="128"/>
      <c r="AZ100" s="112"/>
      <c r="BE100" s="72" t="s">
        <v>199</v>
      </c>
      <c r="BF100" s="262"/>
      <c r="BG100" s="263"/>
      <c r="BH100" s="72"/>
      <c r="BI100" s="72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4"/>
      <c r="BU100" s="85">
        <f t="shared" si="131"/>
        <v>0</v>
      </c>
      <c r="CA100" s="86" t="str">
        <f t="shared" si="134"/>
        <v/>
      </c>
      <c r="CB100" s="82" t="str">
        <f t="shared" si="135"/>
        <v/>
      </c>
      <c r="CC100" s="82" t="str">
        <f t="shared" si="136"/>
        <v/>
      </c>
      <c r="CD100" s="82" t="str">
        <f t="shared" si="137"/>
        <v/>
      </c>
      <c r="CE100" s="82" t="str">
        <f t="shared" si="138"/>
        <v/>
      </c>
      <c r="CF100" s="86" t="str">
        <f t="shared" si="139"/>
        <v/>
      </c>
      <c r="CG100" s="87"/>
      <c r="CH100" s="86" t="str">
        <f t="shared" si="140"/>
        <v/>
      </c>
      <c r="CI100" s="86" t="str">
        <f t="shared" si="141"/>
        <v/>
      </c>
      <c r="CJ100" s="64"/>
      <c r="CK100" s="64"/>
      <c r="CL100" s="64"/>
      <c r="CM100" s="64"/>
      <c r="CN100" s="72" t="str">
        <f t="shared" si="142"/>
        <v/>
      </c>
      <c r="CO100" s="72" t="str">
        <f t="shared" si="143"/>
        <v/>
      </c>
      <c r="CP100" s="72" t="str">
        <f t="shared" si="144"/>
        <v/>
      </c>
      <c r="CQ100" s="72" t="str">
        <f t="shared" si="145"/>
        <v/>
      </c>
      <c r="CR100" s="72" t="str">
        <f t="shared" si="146"/>
        <v/>
      </c>
      <c r="CS100" s="72" t="str">
        <f t="shared" si="199"/>
        <v/>
      </c>
      <c r="CT100" s="72" t="str">
        <f t="shared" si="199"/>
        <v/>
      </c>
      <c r="CU100" s="72" t="str">
        <f t="shared" si="199"/>
        <v/>
      </c>
      <c r="CV100" s="72" t="str">
        <f t="shared" si="199"/>
        <v/>
      </c>
      <c r="CW100" s="72" t="str">
        <f t="shared" si="199"/>
        <v/>
      </c>
      <c r="CX100" s="72" t="str">
        <f t="shared" si="199"/>
        <v/>
      </c>
      <c r="CY100" s="72" t="str">
        <f t="shared" si="199"/>
        <v/>
      </c>
      <c r="CZ100" s="72" t="str">
        <f t="shared" si="199"/>
        <v/>
      </c>
      <c r="DA100" s="72" t="str">
        <f t="shared" si="199"/>
        <v/>
      </c>
      <c r="DB100" s="72" t="str">
        <f t="shared" si="199"/>
        <v/>
      </c>
      <c r="DC100" s="72" t="str">
        <f t="shared" si="200"/>
        <v/>
      </c>
      <c r="DD100" s="72" t="str">
        <f t="shared" si="200"/>
        <v/>
      </c>
      <c r="DE100" s="72" t="str">
        <f t="shared" si="200"/>
        <v/>
      </c>
      <c r="DF100" s="72" t="str">
        <f t="shared" si="200"/>
        <v/>
      </c>
      <c r="DG100" s="72" t="str">
        <f t="shared" si="200"/>
        <v/>
      </c>
      <c r="DH100" s="72" t="str">
        <f t="shared" si="200"/>
        <v/>
      </c>
      <c r="DI100" s="72" t="str">
        <f t="shared" si="200"/>
        <v/>
      </c>
      <c r="DJ100" s="72" t="str">
        <f t="shared" si="200"/>
        <v/>
      </c>
      <c r="DK100" s="72" t="str">
        <f t="shared" si="200"/>
        <v/>
      </c>
      <c r="DL100" s="64"/>
      <c r="DM100" s="64"/>
      <c r="DN100" s="64"/>
      <c r="DO100" s="72" t="str">
        <f t="shared" si="147"/>
        <v/>
      </c>
      <c r="DP100" s="72" t="str">
        <f t="shared" si="173"/>
        <v/>
      </c>
      <c r="DQ100" s="72" t="str">
        <f t="shared" ref="DQ100:EF115" si="202">IF($DP100=DQ$15,$DO100,"")</f>
        <v/>
      </c>
      <c r="DR100" s="72" t="str">
        <f t="shared" si="202"/>
        <v/>
      </c>
      <c r="DS100" s="72" t="str">
        <f t="shared" si="202"/>
        <v/>
      </c>
      <c r="DT100" s="72" t="str">
        <f t="shared" si="202"/>
        <v/>
      </c>
      <c r="DU100" s="72" t="str">
        <f t="shared" si="202"/>
        <v/>
      </c>
      <c r="DV100" s="72" t="str">
        <f t="shared" si="202"/>
        <v/>
      </c>
      <c r="DW100" s="72" t="str">
        <f t="shared" si="202"/>
        <v/>
      </c>
      <c r="DX100" s="72" t="str">
        <f t="shared" si="202"/>
        <v/>
      </c>
      <c r="DY100" s="72" t="str">
        <f t="shared" si="202"/>
        <v/>
      </c>
      <c r="DZ100" s="72" t="str">
        <f t="shared" si="202"/>
        <v/>
      </c>
      <c r="EA100" s="72" t="str">
        <f t="shared" si="202"/>
        <v/>
      </c>
      <c r="EB100" s="72" t="str">
        <f t="shared" si="202"/>
        <v/>
      </c>
      <c r="EC100" s="72" t="str">
        <f t="shared" si="202"/>
        <v/>
      </c>
      <c r="ED100" s="72" t="str">
        <f t="shared" si="202"/>
        <v/>
      </c>
      <c r="EE100" s="72" t="str">
        <f t="shared" si="202"/>
        <v/>
      </c>
      <c r="EF100" s="72" t="str">
        <f t="shared" si="202"/>
        <v/>
      </c>
      <c r="EG100" s="72" t="str">
        <f t="shared" si="201"/>
        <v/>
      </c>
      <c r="EH100" s="72" t="str">
        <f t="shared" si="201"/>
        <v/>
      </c>
      <c r="EI100" s="72" t="str">
        <f t="shared" si="201"/>
        <v/>
      </c>
      <c r="EJ100" s="68"/>
      <c r="EK100" s="68"/>
      <c r="EL100" s="68"/>
      <c r="EM100" s="68"/>
      <c r="EN100" s="88" t="str">
        <f t="shared" si="148"/>
        <v/>
      </c>
      <c r="EO100" s="88" t="str">
        <f t="shared" si="174"/>
        <v/>
      </c>
      <c r="EP100" s="88">
        <f t="shared" si="149"/>
        <v>0</v>
      </c>
      <c r="EQ100" s="89" t="str">
        <f t="shared" si="175"/>
        <v/>
      </c>
      <c r="ER100" s="89" t="str">
        <f t="shared" si="176"/>
        <v/>
      </c>
      <c r="ES100" s="89" t="str">
        <f t="shared" si="177"/>
        <v/>
      </c>
      <c r="ET100" s="89" t="str">
        <f t="shared" si="178"/>
        <v/>
      </c>
      <c r="EU100" s="89" t="str">
        <f t="shared" si="179"/>
        <v/>
      </c>
      <c r="EV100" s="89" t="str">
        <f t="shared" si="180"/>
        <v/>
      </c>
      <c r="EW100" s="89" t="str">
        <f t="shared" si="181"/>
        <v/>
      </c>
      <c r="EX100" s="89" t="str">
        <f t="shared" si="182"/>
        <v/>
      </c>
      <c r="EY100" s="89" t="str">
        <f t="shared" si="183"/>
        <v/>
      </c>
      <c r="EZ100" s="89" t="str">
        <f t="shared" si="184"/>
        <v/>
      </c>
      <c r="FA100" s="89" t="str">
        <f t="shared" si="185"/>
        <v/>
      </c>
      <c r="FB100" s="89" t="str">
        <f t="shared" si="186"/>
        <v/>
      </c>
      <c r="FC100" s="89" t="str">
        <f t="shared" si="187"/>
        <v/>
      </c>
      <c r="FD100" s="89" t="str">
        <f t="shared" si="188"/>
        <v/>
      </c>
      <c r="FE100" s="89" t="str">
        <f t="shared" si="189"/>
        <v/>
      </c>
      <c r="FF100" s="89" t="str">
        <f t="shared" si="190"/>
        <v/>
      </c>
      <c r="FG100" s="89" t="str">
        <f t="shared" si="191"/>
        <v/>
      </c>
      <c r="FH100" s="89" t="str">
        <f t="shared" si="192"/>
        <v/>
      </c>
      <c r="FI100" s="89" t="str">
        <f t="shared" si="193"/>
        <v/>
      </c>
      <c r="FJ100" s="89" t="str">
        <f t="shared" si="194"/>
        <v/>
      </c>
      <c r="FK100" s="68"/>
      <c r="FL100" s="68"/>
      <c r="FM100" s="68"/>
      <c r="FN100" s="68"/>
      <c r="FO100" s="68"/>
      <c r="FP100" s="88" t="str">
        <f t="shared" si="150"/>
        <v/>
      </c>
      <c r="FQ100" s="72" t="str">
        <f t="shared" si="151"/>
        <v/>
      </c>
      <c r="FR100" s="72" t="str">
        <f t="shared" si="152"/>
        <v/>
      </c>
      <c r="FS100" s="72" t="str">
        <f t="shared" si="153"/>
        <v/>
      </c>
      <c r="FT100" s="72" t="str">
        <f t="shared" si="154"/>
        <v/>
      </c>
      <c r="FU100" s="72" t="str">
        <f t="shared" si="155"/>
        <v/>
      </c>
      <c r="FV100" s="72" t="str">
        <f t="shared" si="156"/>
        <v/>
      </c>
      <c r="FW100" s="72" t="str">
        <f t="shared" si="157"/>
        <v/>
      </c>
      <c r="FX100" s="72" t="str">
        <f t="shared" si="158"/>
        <v/>
      </c>
      <c r="FY100" s="72" t="str">
        <f t="shared" si="159"/>
        <v/>
      </c>
      <c r="FZ100" s="72" t="str">
        <f t="shared" si="160"/>
        <v/>
      </c>
      <c r="GA100" s="72" t="str">
        <f t="shared" si="161"/>
        <v/>
      </c>
      <c r="GB100" s="72" t="str">
        <f t="shared" si="162"/>
        <v/>
      </c>
      <c r="GC100" s="72" t="str">
        <f t="shared" si="163"/>
        <v/>
      </c>
      <c r="GD100" s="72" t="str">
        <f t="shared" si="164"/>
        <v/>
      </c>
      <c r="GE100" s="72" t="str">
        <f t="shared" si="165"/>
        <v/>
      </c>
      <c r="GF100" s="72" t="str">
        <f t="shared" si="166"/>
        <v/>
      </c>
      <c r="GG100" s="72" t="str">
        <f t="shared" si="167"/>
        <v/>
      </c>
      <c r="GH100" s="72" t="str">
        <f t="shared" si="168"/>
        <v/>
      </c>
      <c r="GI100" s="72" t="str">
        <f t="shared" si="169"/>
        <v/>
      </c>
      <c r="GJ100" s="113"/>
      <c r="GK100" s="113"/>
    </row>
    <row r="101" spans="1:193" ht="20.100000000000001" customHeight="1" x14ac:dyDescent="0.2">
      <c r="A101" s="137">
        <v>86</v>
      </c>
      <c r="B101" s="287"/>
      <c r="C101" s="287"/>
      <c r="D101" s="3"/>
      <c r="E101" s="3"/>
      <c r="F101" s="4"/>
      <c r="G101" s="4"/>
      <c r="H101" s="5"/>
      <c r="I101" s="52" t="str">
        <f t="shared" si="170"/>
        <v/>
      </c>
      <c r="J101" s="4"/>
      <c r="K101" s="4"/>
      <c r="L101" s="4"/>
      <c r="M101" s="4"/>
      <c r="N101" s="5"/>
      <c r="O101" s="53" t="str">
        <f t="shared" si="171"/>
        <v/>
      </c>
      <c r="P101" s="5"/>
      <c r="R101" s="80"/>
      <c r="S101" s="80"/>
      <c r="T101" s="69"/>
      <c r="U101" s="63" t="str">
        <f t="shared" si="172"/>
        <v/>
      </c>
      <c r="V101" s="80"/>
      <c r="W101" s="80"/>
      <c r="X101" s="80"/>
      <c r="Y101" s="80"/>
      <c r="Z101" s="80"/>
      <c r="AA101" s="128"/>
      <c r="AZ101" s="112"/>
      <c r="BE101" s="72" t="s">
        <v>200</v>
      </c>
      <c r="BF101" s="262"/>
      <c r="BG101" s="263"/>
      <c r="BH101" s="72"/>
      <c r="BI101" s="72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4"/>
      <c r="BU101" s="85">
        <f t="shared" si="131"/>
        <v>0</v>
      </c>
      <c r="CA101" s="86" t="str">
        <f t="shared" si="134"/>
        <v/>
      </c>
      <c r="CB101" s="82" t="str">
        <f t="shared" si="135"/>
        <v/>
      </c>
      <c r="CC101" s="82" t="str">
        <f t="shared" si="136"/>
        <v/>
      </c>
      <c r="CD101" s="82" t="str">
        <f t="shared" si="137"/>
        <v/>
      </c>
      <c r="CE101" s="82" t="str">
        <f t="shared" si="138"/>
        <v/>
      </c>
      <c r="CF101" s="86" t="str">
        <f t="shared" si="139"/>
        <v/>
      </c>
      <c r="CG101" s="87"/>
      <c r="CH101" s="86" t="str">
        <f t="shared" si="140"/>
        <v/>
      </c>
      <c r="CI101" s="86" t="str">
        <f t="shared" si="141"/>
        <v/>
      </c>
      <c r="CJ101" s="64"/>
      <c r="CK101" s="64"/>
      <c r="CL101" s="64"/>
      <c r="CM101" s="64"/>
      <c r="CN101" s="72" t="str">
        <f t="shared" si="142"/>
        <v/>
      </c>
      <c r="CO101" s="72" t="str">
        <f t="shared" si="143"/>
        <v/>
      </c>
      <c r="CP101" s="72" t="str">
        <f t="shared" si="144"/>
        <v/>
      </c>
      <c r="CQ101" s="72" t="str">
        <f t="shared" si="145"/>
        <v/>
      </c>
      <c r="CR101" s="72" t="str">
        <f t="shared" si="146"/>
        <v/>
      </c>
      <c r="CS101" s="72" t="str">
        <f t="shared" si="199"/>
        <v/>
      </c>
      <c r="CT101" s="72" t="str">
        <f t="shared" si="199"/>
        <v/>
      </c>
      <c r="CU101" s="72" t="str">
        <f t="shared" si="199"/>
        <v/>
      </c>
      <c r="CV101" s="72" t="str">
        <f t="shared" si="199"/>
        <v/>
      </c>
      <c r="CW101" s="72" t="str">
        <f t="shared" si="199"/>
        <v/>
      </c>
      <c r="CX101" s="72" t="str">
        <f t="shared" si="199"/>
        <v/>
      </c>
      <c r="CY101" s="72" t="str">
        <f t="shared" si="199"/>
        <v/>
      </c>
      <c r="CZ101" s="72" t="str">
        <f t="shared" si="199"/>
        <v/>
      </c>
      <c r="DA101" s="72" t="str">
        <f t="shared" si="199"/>
        <v/>
      </c>
      <c r="DB101" s="72" t="str">
        <f t="shared" si="199"/>
        <v/>
      </c>
      <c r="DC101" s="72" t="str">
        <f t="shared" si="200"/>
        <v/>
      </c>
      <c r="DD101" s="72" t="str">
        <f t="shared" si="200"/>
        <v/>
      </c>
      <c r="DE101" s="72" t="str">
        <f t="shared" si="200"/>
        <v/>
      </c>
      <c r="DF101" s="72" t="str">
        <f t="shared" si="200"/>
        <v/>
      </c>
      <c r="DG101" s="72" t="str">
        <f t="shared" si="200"/>
        <v/>
      </c>
      <c r="DH101" s="72" t="str">
        <f t="shared" si="200"/>
        <v/>
      </c>
      <c r="DI101" s="72" t="str">
        <f t="shared" si="200"/>
        <v/>
      </c>
      <c r="DJ101" s="72" t="str">
        <f t="shared" si="200"/>
        <v/>
      </c>
      <c r="DK101" s="72" t="str">
        <f t="shared" si="200"/>
        <v/>
      </c>
      <c r="DL101" s="64"/>
      <c r="DM101" s="64"/>
      <c r="DN101" s="64"/>
      <c r="DO101" s="72" t="str">
        <f t="shared" si="147"/>
        <v/>
      </c>
      <c r="DP101" s="72" t="str">
        <f t="shared" si="173"/>
        <v/>
      </c>
      <c r="DQ101" s="72" t="str">
        <f t="shared" si="202"/>
        <v/>
      </c>
      <c r="DR101" s="72" t="str">
        <f t="shared" si="202"/>
        <v/>
      </c>
      <c r="DS101" s="72" t="str">
        <f t="shared" si="202"/>
        <v/>
      </c>
      <c r="DT101" s="72" t="str">
        <f t="shared" si="202"/>
        <v/>
      </c>
      <c r="DU101" s="72" t="str">
        <f t="shared" si="202"/>
        <v/>
      </c>
      <c r="DV101" s="72" t="str">
        <f t="shared" si="202"/>
        <v/>
      </c>
      <c r="DW101" s="72" t="str">
        <f t="shared" si="202"/>
        <v/>
      </c>
      <c r="DX101" s="72" t="str">
        <f t="shared" si="202"/>
        <v/>
      </c>
      <c r="DY101" s="72" t="str">
        <f t="shared" si="202"/>
        <v/>
      </c>
      <c r="DZ101" s="72" t="str">
        <f t="shared" si="202"/>
        <v/>
      </c>
      <c r="EA101" s="72" t="str">
        <f t="shared" si="202"/>
        <v/>
      </c>
      <c r="EB101" s="72" t="str">
        <f t="shared" si="202"/>
        <v/>
      </c>
      <c r="EC101" s="72" t="str">
        <f t="shared" si="202"/>
        <v/>
      </c>
      <c r="ED101" s="72" t="str">
        <f t="shared" si="202"/>
        <v/>
      </c>
      <c r="EE101" s="72" t="str">
        <f t="shared" si="202"/>
        <v/>
      </c>
      <c r="EF101" s="72" t="str">
        <f t="shared" si="202"/>
        <v/>
      </c>
      <c r="EG101" s="72" t="str">
        <f t="shared" si="201"/>
        <v/>
      </c>
      <c r="EH101" s="72" t="str">
        <f t="shared" si="201"/>
        <v/>
      </c>
      <c r="EI101" s="72" t="str">
        <f t="shared" si="201"/>
        <v/>
      </c>
      <c r="EJ101" s="68"/>
      <c r="EK101" s="68"/>
      <c r="EL101" s="68"/>
      <c r="EM101" s="68"/>
      <c r="EN101" s="88" t="str">
        <f t="shared" si="148"/>
        <v/>
      </c>
      <c r="EO101" s="88" t="str">
        <f t="shared" si="174"/>
        <v/>
      </c>
      <c r="EP101" s="88">
        <f t="shared" si="149"/>
        <v>0</v>
      </c>
      <c r="EQ101" s="89" t="str">
        <f t="shared" si="175"/>
        <v/>
      </c>
      <c r="ER101" s="89" t="str">
        <f t="shared" si="176"/>
        <v/>
      </c>
      <c r="ES101" s="89" t="str">
        <f t="shared" si="177"/>
        <v/>
      </c>
      <c r="ET101" s="89" t="str">
        <f t="shared" si="178"/>
        <v/>
      </c>
      <c r="EU101" s="89" t="str">
        <f t="shared" si="179"/>
        <v/>
      </c>
      <c r="EV101" s="89" t="str">
        <f t="shared" si="180"/>
        <v/>
      </c>
      <c r="EW101" s="89" t="str">
        <f t="shared" si="181"/>
        <v/>
      </c>
      <c r="EX101" s="89" t="str">
        <f t="shared" si="182"/>
        <v/>
      </c>
      <c r="EY101" s="89" t="str">
        <f t="shared" si="183"/>
        <v/>
      </c>
      <c r="EZ101" s="89" t="str">
        <f t="shared" si="184"/>
        <v/>
      </c>
      <c r="FA101" s="89" t="str">
        <f t="shared" si="185"/>
        <v/>
      </c>
      <c r="FB101" s="89" t="str">
        <f t="shared" si="186"/>
        <v/>
      </c>
      <c r="FC101" s="89" t="str">
        <f t="shared" si="187"/>
        <v/>
      </c>
      <c r="FD101" s="89" t="str">
        <f t="shared" si="188"/>
        <v/>
      </c>
      <c r="FE101" s="89" t="str">
        <f t="shared" si="189"/>
        <v/>
      </c>
      <c r="FF101" s="89" t="str">
        <f t="shared" si="190"/>
        <v/>
      </c>
      <c r="FG101" s="89" t="str">
        <f t="shared" si="191"/>
        <v/>
      </c>
      <c r="FH101" s="89" t="str">
        <f t="shared" si="192"/>
        <v/>
      </c>
      <c r="FI101" s="89" t="str">
        <f t="shared" si="193"/>
        <v/>
      </c>
      <c r="FJ101" s="89" t="str">
        <f t="shared" si="194"/>
        <v/>
      </c>
      <c r="FK101" s="68"/>
      <c r="FL101" s="68"/>
      <c r="FM101" s="68"/>
      <c r="FN101" s="68"/>
      <c r="FO101" s="68"/>
      <c r="FP101" s="88" t="str">
        <f t="shared" si="150"/>
        <v/>
      </c>
      <c r="FQ101" s="72" t="str">
        <f t="shared" si="151"/>
        <v/>
      </c>
      <c r="FR101" s="72" t="str">
        <f t="shared" si="152"/>
        <v/>
      </c>
      <c r="FS101" s="72" t="str">
        <f t="shared" si="153"/>
        <v/>
      </c>
      <c r="FT101" s="72" t="str">
        <f t="shared" si="154"/>
        <v/>
      </c>
      <c r="FU101" s="72" t="str">
        <f t="shared" si="155"/>
        <v/>
      </c>
      <c r="FV101" s="72" t="str">
        <f t="shared" si="156"/>
        <v/>
      </c>
      <c r="FW101" s="72" t="str">
        <f t="shared" si="157"/>
        <v/>
      </c>
      <c r="FX101" s="72" t="str">
        <f t="shared" si="158"/>
        <v/>
      </c>
      <c r="FY101" s="72" t="str">
        <f t="shared" si="159"/>
        <v/>
      </c>
      <c r="FZ101" s="72" t="str">
        <f t="shared" si="160"/>
        <v/>
      </c>
      <c r="GA101" s="72" t="str">
        <f t="shared" si="161"/>
        <v/>
      </c>
      <c r="GB101" s="72" t="str">
        <f t="shared" si="162"/>
        <v/>
      </c>
      <c r="GC101" s="72" t="str">
        <f t="shared" si="163"/>
        <v/>
      </c>
      <c r="GD101" s="72" t="str">
        <f t="shared" si="164"/>
        <v/>
      </c>
      <c r="GE101" s="72" t="str">
        <f t="shared" si="165"/>
        <v/>
      </c>
      <c r="GF101" s="72" t="str">
        <f t="shared" si="166"/>
        <v/>
      </c>
      <c r="GG101" s="72" t="str">
        <f t="shared" si="167"/>
        <v/>
      </c>
      <c r="GH101" s="72" t="str">
        <f t="shared" si="168"/>
        <v/>
      </c>
      <c r="GI101" s="72" t="str">
        <f t="shared" si="169"/>
        <v/>
      </c>
      <c r="GJ101" s="113"/>
      <c r="GK101" s="113"/>
    </row>
    <row r="102" spans="1:193" ht="20.100000000000001" customHeight="1" x14ac:dyDescent="0.2">
      <c r="A102" s="137">
        <v>87</v>
      </c>
      <c r="B102" s="287"/>
      <c r="C102" s="287"/>
      <c r="D102" s="3"/>
      <c r="E102" s="3"/>
      <c r="F102" s="4"/>
      <c r="G102" s="4"/>
      <c r="H102" s="5"/>
      <c r="I102" s="52" t="str">
        <f t="shared" si="170"/>
        <v/>
      </c>
      <c r="J102" s="4"/>
      <c r="K102" s="4"/>
      <c r="L102" s="4"/>
      <c r="M102" s="4"/>
      <c r="N102" s="5"/>
      <c r="O102" s="53" t="str">
        <f t="shared" si="171"/>
        <v/>
      </c>
      <c r="P102" s="5"/>
      <c r="R102" s="80"/>
      <c r="S102" s="80"/>
      <c r="T102" s="69"/>
      <c r="U102" s="63" t="str">
        <f t="shared" si="172"/>
        <v/>
      </c>
      <c r="V102" s="80"/>
      <c r="W102" s="80"/>
      <c r="X102" s="80"/>
      <c r="Y102" s="80"/>
      <c r="Z102" s="80"/>
      <c r="AA102" s="128"/>
      <c r="AZ102" s="112"/>
      <c r="BE102" s="72" t="s">
        <v>201</v>
      </c>
      <c r="BF102" s="262"/>
      <c r="BG102" s="263"/>
      <c r="BH102" s="72"/>
      <c r="BI102" s="72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4"/>
      <c r="BU102" s="85">
        <f t="shared" si="131"/>
        <v>0</v>
      </c>
      <c r="CA102" s="86" t="str">
        <f t="shared" si="134"/>
        <v/>
      </c>
      <c r="CB102" s="82" t="str">
        <f t="shared" si="135"/>
        <v/>
      </c>
      <c r="CC102" s="82" t="str">
        <f t="shared" si="136"/>
        <v/>
      </c>
      <c r="CD102" s="82" t="str">
        <f t="shared" si="137"/>
        <v/>
      </c>
      <c r="CE102" s="82" t="str">
        <f t="shared" si="138"/>
        <v/>
      </c>
      <c r="CF102" s="86" t="str">
        <f t="shared" si="139"/>
        <v/>
      </c>
      <c r="CG102" s="87"/>
      <c r="CH102" s="86" t="str">
        <f t="shared" si="140"/>
        <v/>
      </c>
      <c r="CI102" s="86" t="str">
        <f t="shared" si="141"/>
        <v/>
      </c>
      <c r="CJ102" s="64"/>
      <c r="CK102" s="64"/>
      <c r="CL102" s="64"/>
      <c r="CM102" s="64"/>
      <c r="CN102" s="72" t="str">
        <f t="shared" si="142"/>
        <v/>
      </c>
      <c r="CO102" s="72" t="str">
        <f t="shared" si="143"/>
        <v/>
      </c>
      <c r="CP102" s="72" t="str">
        <f t="shared" si="144"/>
        <v/>
      </c>
      <c r="CQ102" s="72" t="str">
        <f t="shared" si="145"/>
        <v/>
      </c>
      <c r="CR102" s="72" t="str">
        <f t="shared" si="146"/>
        <v/>
      </c>
      <c r="CS102" s="72" t="str">
        <f t="shared" si="199"/>
        <v/>
      </c>
      <c r="CT102" s="72" t="str">
        <f t="shared" si="199"/>
        <v/>
      </c>
      <c r="CU102" s="72" t="str">
        <f t="shared" si="199"/>
        <v/>
      </c>
      <c r="CV102" s="72" t="str">
        <f t="shared" si="199"/>
        <v/>
      </c>
      <c r="CW102" s="72" t="str">
        <f t="shared" si="199"/>
        <v/>
      </c>
      <c r="CX102" s="72" t="str">
        <f t="shared" si="199"/>
        <v/>
      </c>
      <c r="CY102" s="72" t="str">
        <f t="shared" si="199"/>
        <v/>
      </c>
      <c r="CZ102" s="72" t="str">
        <f t="shared" si="199"/>
        <v/>
      </c>
      <c r="DA102" s="72" t="str">
        <f t="shared" si="199"/>
        <v/>
      </c>
      <c r="DB102" s="72" t="str">
        <f t="shared" si="199"/>
        <v/>
      </c>
      <c r="DC102" s="72" t="str">
        <f t="shared" si="200"/>
        <v/>
      </c>
      <c r="DD102" s="72" t="str">
        <f t="shared" si="200"/>
        <v/>
      </c>
      <c r="DE102" s="72" t="str">
        <f t="shared" si="200"/>
        <v/>
      </c>
      <c r="DF102" s="72" t="str">
        <f t="shared" si="200"/>
        <v/>
      </c>
      <c r="DG102" s="72" t="str">
        <f t="shared" si="200"/>
        <v/>
      </c>
      <c r="DH102" s="72" t="str">
        <f t="shared" si="200"/>
        <v/>
      </c>
      <c r="DI102" s="72" t="str">
        <f t="shared" si="200"/>
        <v/>
      </c>
      <c r="DJ102" s="72" t="str">
        <f t="shared" si="200"/>
        <v/>
      </c>
      <c r="DK102" s="72" t="str">
        <f t="shared" si="200"/>
        <v/>
      </c>
      <c r="DL102" s="64"/>
      <c r="DM102" s="64"/>
      <c r="DN102" s="64"/>
      <c r="DO102" s="72" t="str">
        <f t="shared" si="147"/>
        <v/>
      </c>
      <c r="DP102" s="72" t="str">
        <f t="shared" si="173"/>
        <v/>
      </c>
      <c r="DQ102" s="72" t="str">
        <f t="shared" si="202"/>
        <v/>
      </c>
      <c r="DR102" s="72" t="str">
        <f t="shared" si="202"/>
        <v/>
      </c>
      <c r="DS102" s="72" t="str">
        <f t="shared" si="202"/>
        <v/>
      </c>
      <c r="DT102" s="72" t="str">
        <f t="shared" si="202"/>
        <v/>
      </c>
      <c r="DU102" s="72" t="str">
        <f t="shared" si="202"/>
        <v/>
      </c>
      <c r="DV102" s="72" t="str">
        <f t="shared" si="202"/>
        <v/>
      </c>
      <c r="DW102" s="72" t="str">
        <f t="shared" si="202"/>
        <v/>
      </c>
      <c r="DX102" s="72" t="str">
        <f t="shared" si="202"/>
        <v/>
      </c>
      <c r="DY102" s="72" t="str">
        <f t="shared" si="202"/>
        <v/>
      </c>
      <c r="DZ102" s="72" t="str">
        <f t="shared" si="202"/>
        <v/>
      </c>
      <c r="EA102" s="72" t="str">
        <f t="shared" si="202"/>
        <v/>
      </c>
      <c r="EB102" s="72" t="str">
        <f t="shared" si="202"/>
        <v/>
      </c>
      <c r="EC102" s="72" t="str">
        <f t="shared" si="202"/>
        <v/>
      </c>
      <c r="ED102" s="72" t="str">
        <f t="shared" si="202"/>
        <v/>
      </c>
      <c r="EE102" s="72" t="str">
        <f t="shared" si="202"/>
        <v/>
      </c>
      <c r="EF102" s="72" t="str">
        <f t="shared" si="202"/>
        <v/>
      </c>
      <c r="EG102" s="72" t="str">
        <f t="shared" si="201"/>
        <v/>
      </c>
      <c r="EH102" s="72" t="str">
        <f t="shared" si="201"/>
        <v/>
      </c>
      <c r="EI102" s="72" t="str">
        <f t="shared" si="201"/>
        <v/>
      </c>
      <c r="EJ102" s="68"/>
      <c r="EK102" s="68"/>
      <c r="EL102" s="68"/>
      <c r="EM102" s="68"/>
      <c r="EN102" s="88" t="str">
        <f t="shared" si="148"/>
        <v/>
      </c>
      <c r="EO102" s="88" t="str">
        <f t="shared" si="174"/>
        <v/>
      </c>
      <c r="EP102" s="88">
        <f t="shared" si="149"/>
        <v>0</v>
      </c>
      <c r="EQ102" s="89" t="str">
        <f t="shared" si="175"/>
        <v/>
      </c>
      <c r="ER102" s="89" t="str">
        <f t="shared" si="176"/>
        <v/>
      </c>
      <c r="ES102" s="89" t="str">
        <f t="shared" si="177"/>
        <v/>
      </c>
      <c r="ET102" s="89" t="str">
        <f t="shared" si="178"/>
        <v/>
      </c>
      <c r="EU102" s="89" t="str">
        <f t="shared" si="179"/>
        <v/>
      </c>
      <c r="EV102" s="89" t="str">
        <f t="shared" si="180"/>
        <v/>
      </c>
      <c r="EW102" s="89" t="str">
        <f t="shared" si="181"/>
        <v/>
      </c>
      <c r="EX102" s="89" t="str">
        <f t="shared" si="182"/>
        <v/>
      </c>
      <c r="EY102" s="89" t="str">
        <f t="shared" si="183"/>
        <v/>
      </c>
      <c r="EZ102" s="89" t="str">
        <f t="shared" si="184"/>
        <v/>
      </c>
      <c r="FA102" s="89" t="str">
        <f t="shared" si="185"/>
        <v/>
      </c>
      <c r="FB102" s="89" t="str">
        <f t="shared" si="186"/>
        <v/>
      </c>
      <c r="FC102" s="89" t="str">
        <f t="shared" si="187"/>
        <v/>
      </c>
      <c r="FD102" s="89" t="str">
        <f t="shared" si="188"/>
        <v/>
      </c>
      <c r="FE102" s="89" t="str">
        <f t="shared" si="189"/>
        <v/>
      </c>
      <c r="FF102" s="89" t="str">
        <f t="shared" si="190"/>
        <v/>
      </c>
      <c r="FG102" s="89" t="str">
        <f t="shared" si="191"/>
        <v/>
      </c>
      <c r="FH102" s="89" t="str">
        <f t="shared" si="192"/>
        <v/>
      </c>
      <c r="FI102" s="89" t="str">
        <f t="shared" si="193"/>
        <v/>
      </c>
      <c r="FJ102" s="89" t="str">
        <f t="shared" si="194"/>
        <v/>
      </c>
      <c r="FK102" s="68"/>
      <c r="FL102" s="68"/>
      <c r="FM102" s="68"/>
      <c r="FN102" s="68"/>
      <c r="FO102" s="68"/>
      <c r="FP102" s="88" t="str">
        <f t="shared" si="150"/>
        <v/>
      </c>
      <c r="FQ102" s="72" t="str">
        <f t="shared" si="151"/>
        <v/>
      </c>
      <c r="FR102" s="72" t="str">
        <f t="shared" si="152"/>
        <v/>
      </c>
      <c r="FS102" s="72" t="str">
        <f t="shared" si="153"/>
        <v/>
      </c>
      <c r="FT102" s="72" t="str">
        <f t="shared" si="154"/>
        <v/>
      </c>
      <c r="FU102" s="72" t="str">
        <f t="shared" si="155"/>
        <v/>
      </c>
      <c r="FV102" s="72" t="str">
        <f t="shared" si="156"/>
        <v/>
      </c>
      <c r="FW102" s="72" t="str">
        <f t="shared" si="157"/>
        <v/>
      </c>
      <c r="FX102" s="72" t="str">
        <f t="shared" si="158"/>
        <v/>
      </c>
      <c r="FY102" s="72" t="str">
        <f t="shared" si="159"/>
        <v/>
      </c>
      <c r="FZ102" s="72" t="str">
        <f t="shared" si="160"/>
        <v/>
      </c>
      <c r="GA102" s="72" t="str">
        <f t="shared" si="161"/>
        <v/>
      </c>
      <c r="GB102" s="72" t="str">
        <f t="shared" si="162"/>
        <v/>
      </c>
      <c r="GC102" s="72" t="str">
        <f t="shared" si="163"/>
        <v/>
      </c>
      <c r="GD102" s="72" t="str">
        <f t="shared" si="164"/>
        <v/>
      </c>
      <c r="GE102" s="72" t="str">
        <f t="shared" si="165"/>
        <v/>
      </c>
      <c r="GF102" s="72" t="str">
        <f t="shared" si="166"/>
        <v/>
      </c>
      <c r="GG102" s="72" t="str">
        <f t="shared" si="167"/>
        <v/>
      </c>
      <c r="GH102" s="72" t="str">
        <f t="shared" si="168"/>
        <v/>
      </c>
      <c r="GI102" s="72" t="str">
        <f t="shared" si="169"/>
        <v/>
      </c>
      <c r="GJ102" s="113"/>
      <c r="GK102" s="113"/>
    </row>
    <row r="103" spans="1:193" ht="20.100000000000001" customHeight="1" x14ac:dyDescent="0.2">
      <c r="A103" s="137">
        <v>88</v>
      </c>
      <c r="B103" s="287"/>
      <c r="C103" s="287"/>
      <c r="D103" s="3"/>
      <c r="E103" s="3"/>
      <c r="F103" s="4"/>
      <c r="G103" s="4"/>
      <c r="H103" s="5"/>
      <c r="I103" s="52" t="str">
        <f t="shared" si="170"/>
        <v/>
      </c>
      <c r="J103" s="4"/>
      <c r="K103" s="4"/>
      <c r="L103" s="4"/>
      <c r="M103" s="4"/>
      <c r="N103" s="5"/>
      <c r="O103" s="53" t="str">
        <f t="shared" si="171"/>
        <v/>
      </c>
      <c r="P103" s="5"/>
      <c r="R103" s="80"/>
      <c r="S103" s="80"/>
      <c r="T103" s="69"/>
      <c r="U103" s="63" t="str">
        <f t="shared" si="172"/>
        <v/>
      </c>
      <c r="V103" s="80"/>
      <c r="W103" s="80"/>
      <c r="X103" s="80"/>
      <c r="Y103" s="80"/>
      <c r="Z103" s="80"/>
      <c r="AA103" s="128"/>
      <c r="AZ103" s="112"/>
      <c r="BE103" s="72" t="s">
        <v>202</v>
      </c>
      <c r="BF103" s="262"/>
      <c r="BG103" s="263"/>
      <c r="BH103" s="72"/>
      <c r="BI103" s="72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4"/>
      <c r="BU103" s="85">
        <f t="shared" si="131"/>
        <v>0</v>
      </c>
      <c r="CA103" s="86" t="str">
        <f t="shared" si="134"/>
        <v/>
      </c>
      <c r="CB103" s="82" t="str">
        <f t="shared" si="135"/>
        <v/>
      </c>
      <c r="CC103" s="82" t="str">
        <f t="shared" si="136"/>
        <v/>
      </c>
      <c r="CD103" s="82" t="str">
        <f t="shared" si="137"/>
        <v/>
      </c>
      <c r="CE103" s="82" t="str">
        <f t="shared" si="138"/>
        <v/>
      </c>
      <c r="CF103" s="86" t="str">
        <f t="shared" si="139"/>
        <v/>
      </c>
      <c r="CG103" s="87"/>
      <c r="CH103" s="86" t="str">
        <f t="shared" si="140"/>
        <v/>
      </c>
      <c r="CI103" s="86" t="str">
        <f t="shared" si="141"/>
        <v/>
      </c>
      <c r="CJ103" s="64"/>
      <c r="CK103" s="64"/>
      <c r="CL103" s="64"/>
      <c r="CM103" s="64"/>
      <c r="CN103" s="72" t="str">
        <f t="shared" si="142"/>
        <v/>
      </c>
      <c r="CO103" s="72" t="str">
        <f t="shared" si="143"/>
        <v/>
      </c>
      <c r="CP103" s="72" t="str">
        <f t="shared" si="144"/>
        <v/>
      </c>
      <c r="CQ103" s="72" t="str">
        <f t="shared" si="145"/>
        <v/>
      </c>
      <c r="CR103" s="72" t="str">
        <f t="shared" si="146"/>
        <v/>
      </c>
      <c r="CS103" s="72" t="str">
        <f t="shared" si="199"/>
        <v/>
      </c>
      <c r="CT103" s="72" t="str">
        <f t="shared" si="199"/>
        <v/>
      </c>
      <c r="CU103" s="72" t="str">
        <f t="shared" si="199"/>
        <v/>
      </c>
      <c r="CV103" s="72" t="str">
        <f t="shared" si="199"/>
        <v/>
      </c>
      <c r="CW103" s="72" t="str">
        <f t="shared" si="199"/>
        <v/>
      </c>
      <c r="CX103" s="72" t="str">
        <f t="shared" si="199"/>
        <v/>
      </c>
      <c r="CY103" s="72" t="str">
        <f t="shared" si="199"/>
        <v/>
      </c>
      <c r="CZ103" s="72" t="str">
        <f t="shared" si="199"/>
        <v/>
      </c>
      <c r="DA103" s="72" t="str">
        <f t="shared" si="199"/>
        <v/>
      </c>
      <c r="DB103" s="72" t="str">
        <f t="shared" si="199"/>
        <v/>
      </c>
      <c r="DC103" s="72" t="str">
        <f t="shared" si="200"/>
        <v/>
      </c>
      <c r="DD103" s="72" t="str">
        <f t="shared" si="200"/>
        <v/>
      </c>
      <c r="DE103" s="72" t="str">
        <f t="shared" si="200"/>
        <v/>
      </c>
      <c r="DF103" s="72" t="str">
        <f t="shared" si="200"/>
        <v/>
      </c>
      <c r="DG103" s="72" t="str">
        <f t="shared" si="200"/>
        <v/>
      </c>
      <c r="DH103" s="72" t="str">
        <f t="shared" si="200"/>
        <v/>
      </c>
      <c r="DI103" s="72" t="str">
        <f t="shared" si="200"/>
        <v/>
      </c>
      <c r="DJ103" s="72" t="str">
        <f t="shared" si="200"/>
        <v/>
      </c>
      <c r="DK103" s="72" t="str">
        <f t="shared" si="200"/>
        <v/>
      </c>
      <c r="DL103" s="64"/>
      <c r="DM103" s="64"/>
      <c r="DN103" s="64"/>
      <c r="DO103" s="72" t="str">
        <f t="shared" si="147"/>
        <v/>
      </c>
      <c r="DP103" s="72" t="str">
        <f t="shared" si="173"/>
        <v/>
      </c>
      <c r="DQ103" s="72" t="str">
        <f t="shared" si="202"/>
        <v/>
      </c>
      <c r="DR103" s="72" t="str">
        <f t="shared" si="202"/>
        <v/>
      </c>
      <c r="DS103" s="72" t="str">
        <f t="shared" si="202"/>
        <v/>
      </c>
      <c r="DT103" s="72" t="str">
        <f t="shared" si="202"/>
        <v/>
      </c>
      <c r="DU103" s="72" t="str">
        <f t="shared" si="202"/>
        <v/>
      </c>
      <c r="DV103" s="72" t="str">
        <f t="shared" si="202"/>
        <v/>
      </c>
      <c r="DW103" s="72" t="str">
        <f t="shared" si="202"/>
        <v/>
      </c>
      <c r="DX103" s="72" t="str">
        <f t="shared" si="202"/>
        <v/>
      </c>
      <c r="DY103" s="72" t="str">
        <f t="shared" si="202"/>
        <v/>
      </c>
      <c r="DZ103" s="72" t="str">
        <f t="shared" si="202"/>
        <v/>
      </c>
      <c r="EA103" s="72" t="str">
        <f t="shared" si="202"/>
        <v/>
      </c>
      <c r="EB103" s="72" t="str">
        <f t="shared" si="202"/>
        <v/>
      </c>
      <c r="EC103" s="72" t="str">
        <f t="shared" si="202"/>
        <v/>
      </c>
      <c r="ED103" s="72" t="str">
        <f t="shared" si="202"/>
        <v/>
      </c>
      <c r="EE103" s="72" t="str">
        <f t="shared" si="202"/>
        <v/>
      </c>
      <c r="EF103" s="72" t="str">
        <f t="shared" si="202"/>
        <v/>
      </c>
      <c r="EG103" s="72" t="str">
        <f t="shared" si="201"/>
        <v/>
      </c>
      <c r="EH103" s="72" t="str">
        <f t="shared" si="201"/>
        <v/>
      </c>
      <c r="EI103" s="72" t="str">
        <f t="shared" si="201"/>
        <v/>
      </c>
      <c r="EJ103" s="68"/>
      <c r="EK103" s="68"/>
      <c r="EL103" s="68"/>
      <c r="EM103" s="68"/>
      <c r="EN103" s="88" t="str">
        <f t="shared" si="148"/>
        <v/>
      </c>
      <c r="EO103" s="88" t="str">
        <f t="shared" si="174"/>
        <v/>
      </c>
      <c r="EP103" s="88">
        <f t="shared" si="149"/>
        <v>0</v>
      </c>
      <c r="EQ103" s="89" t="str">
        <f t="shared" si="175"/>
        <v/>
      </c>
      <c r="ER103" s="89" t="str">
        <f t="shared" si="176"/>
        <v/>
      </c>
      <c r="ES103" s="89" t="str">
        <f t="shared" si="177"/>
        <v/>
      </c>
      <c r="ET103" s="89" t="str">
        <f t="shared" si="178"/>
        <v/>
      </c>
      <c r="EU103" s="89" t="str">
        <f t="shared" si="179"/>
        <v/>
      </c>
      <c r="EV103" s="89" t="str">
        <f t="shared" si="180"/>
        <v/>
      </c>
      <c r="EW103" s="89" t="str">
        <f t="shared" si="181"/>
        <v/>
      </c>
      <c r="EX103" s="89" t="str">
        <f t="shared" si="182"/>
        <v/>
      </c>
      <c r="EY103" s="89" t="str">
        <f t="shared" si="183"/>
        <v/>
      </c>
      <c r="EZ103" s="89" t="str">
        <f t="shared" si="184"/>
        <v/>
      </c>
      <c r="FA103" s="89" t="str">
        <f t="shared" si="185"/>
        <v/>
      </c>
      <c r="FB103" s="89" t="str">
        <f t="shared" si="186"/>
        <v/>
      </c>
      <c r="FC103" s="89" t="str">
        <f t="shared" si="187"/>
        <v/>
      </c>
      <c r="FD103" s="89" t="str">
        <f t="shared" si="188"/>
        <v/>
      </c>
      <c r="FE103" s="89" t="str">
        <f t="shared" si="189"/>
        <v/>
      </c>
      <c r="FF103" s="89" t="str">
        <f t="shared" si="190"/>
        <v/>
      </c>
      <c r="FG103" s="89" t="str">
        <f t="shared" si="191"/>
        <v/>
      </c>
      <c r="FH103" s="89" t="str">
        <f t="shared" si="192"/>
        <v/>
      </c>
      <c r="FI103" s="89" t="str">
        <f t="shared" si="193"/>
        <v/>
      </c>
      <c r="FJ103" s="89" t="str">
        <f t="shared" si="194"/>
        <v/>
      </c>
      <c r="FK103" s="68"/>
      <c r="FL103" s="68"/>
      <c r="FM103" s="68"/>
      <c r="FN103" s="68"/>
      <c r="FO103" s="68"/>
      <c r="FP103" s="88" t="str">
        <f t="shared" si="150"/>
        <v/>
      </c>
      <c r="FQ103" s="72" t="str">
        <f t="shared" si="151"/>
        <v/>
      </c>
      <c r="FR103" s="72" t="str">
        <f t="shared" si="152"/>
        <v/>
      </c>
      <c r="FS103" s="72" t="str">
        <f t="shared" si="153"/>
        <v/>
      </c>
      <c r="FT103" s="72" t="str">
        <f t="shared" si="154"/>
        <v/>
      </c>
      <c r="FU103" s="72" t="str">
        <f t="shared" si="155"/>
        <v/>
      </c>
      <c r="FV103" s="72" t="str">
        <f t="shared" si="156"/>
        <v/>
      </c>
      <c r="FW103" s="72" t="str">
        <f t="shared" si="157"/>
        <v/>
      </c>
      <c r="FX103" s="72" t="str">
        <f t="shared" si="158"/>
        <v/>
      </c>
      <c r="FY103" s="72" t="str">
        <f t="shared" si="159"/>
        <v/>
      </c>
      <c r="FZ103" s="72" t="str">
        <f t="shared" si="160"/>
        <v/>
      </c>
      <c r="GA103" s="72" t="str">
        <f t="shared" si="161"/>
        <v/>
      </c>
      <c r="GB103" s="72" t="str">
        <f t="shared" si="162"/>
        <v/>
      </c>
      <c r="GC103" s="72" t="str">
        <f t="shared" si="163"/>
        <v/>
      </c>
      <c r="GD103" s="72" t="str">
        <f t="shared" si="164"/>
        <v/>
      </c>
      <c r="GE103" s="72" t="str">
        <f t="shared" si="165"/>
        <v/>
      </c>
      <c r="GF103" s="72" t="str">
        <f t="shared" si="166"/>
        <v/>
      </c>
      <c r="GG103" s="72" t="str">
        <f t="shared" si="167"/>
        <v/>
      </c>
      <c r="GH103" s="72" t="str">
        <f t="shared" si="168"/>
        <v/>
      </c>
      <c r="GI103" s="72" t="str">
        <f t="shared" si="169"/>
        <v/>
      </c>
      <c r="GJ103" s="113"/>
      <c r="GK103" s="113"/>
    </row>
    <row r="104" spans="1:193" ht="20.100000000000001" customHeight="1" x14ac:dyDescent="0.2">
      <c r="A104" s="137">
        <v>89</v>
      </c>
      <c r="B104" s="287"/>
      <c r="C104" s="287"/>
      <c r="D104" s="3"/>
      <c r="E104" s="3"/>
      <c r="F104" s="4"/>
      <c r="G104" s="4"/>
      <c r="H104" s="5"/>
      <c r="I104" s="52" t="str">
        <f t="shared" si="170"/>
        <v/>
      </c>
      <c r="J104" s="4"/>
      <c r="K104" s="4"/>
      <c r="L104" s="4"/>
      <c r="M104" s="4"/>
      <c r="N104" s="5"/>
      <c r="O104" s="53" t="str">
        <f t="shared" si="171"/>
        <v/>
      </c>
      <c r="P104" s="5"/>
      <c r="R104" s="80"/>
      <c r="S104" s="80"/>
      <c r="T104" s="69"/>
      <c r="U104" s="63" t="str">
        <f t="shared" si="172"/>
        <v/>
      </c>
      <c r="V104" s="80"/>
      <c r="W104" s="80"/>
      <c r="X104" s="80"/>
      <c r="Y104" s="80"/>
      <c r="Z104" s="80"/>
      <c r="AA104" s="128"/>
      <c r="AZ104" s="112"/>
      <c r="BE104" s="72" t="s">
        <v>203</v>
      </c>
      <c r="BF104" s="262"/>
      <c r="BG104" s="263"/>
      <c r="BH104" s="72"/>
      <c r="BI104" s="72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4"/>
      <c r="BU104" s="85">
        <f t="shared" si="131"/>
        <v>0</v>
      </c>
      <c r="CA104" s="86" t="str">
        <f t="shared" si="134"/>
        <v/>
      </c>
      <c r="CB104" s="82" t="str">
        <f t="shared" si="135"/>
        <v/>
      </c>
      <c r="CC104" s="82" t="str">
        <f t="shared" si="136"/>
        <v/>
      </c>
      <c r="CD104" s="82" t="str">
        <f t="shared" si="137"/>
        <v/>
      </c>
      <c r="CE104" s="82" t="str">
        <f t="shared" si="138"/>
        <v/>
      </c>
      <c r="CF104" s="86" t="str">
        <f t="shared" si="139"/>
        <v/>
      </c>
      <c r="CG104" s="87"/>
      <c r="CH104" s="86" t="str">
        <f t="shared" si="140"/>
        <v/>
      </c>
      <c r="CI104" s="86" t="str">
        <f t="shared" si="141"/>
        <v/>
      </c>
      <c r="CJ104" s="64"/>
      <c r="CK104" s="64"/>
      <c r="CL104" s="64"/>
      <c r="CM104" s="64"/>
      <c r="CN104" s="72" t="str">
        <f t="shared" si="142"/>
        <v/>
      </c>
      <c r="CO104" s="72" t="str">
        <f t="shared" si="143"/>
        <v/>
      </c>
      <c r="CP104" s="72" t="str">
        <f t="shared" si="144"/>
        <v/>
      </c>
      <c r="CQ104" s="72" t="str">
        <f t="shared" si="145"/>
        <v/>
      </c>
      <c r="CR104" s="72" t="str">
        <f t="shared" si="146"/>
        <v/>
      </c>
      <c r="CS104" s="72" t="str">
        <f t="shared" si="199"/>
        <v/>
      </c>
      <c r="CT104" s="72" t="str">
        <f t="shared" si="199"/>
        <v/>
      </c>
      <c r="CU104" s="72" t="str">
        <f t="shared" si="199"/>
        <v/>
      </c>
      <c r="CV104" s="72" t="str">
        <f t="shared" si="199"/>
        <v/>
      </c>
      <c r="CW104" s="72" t="str">
        <f t="shared" si="199"/>
        <v/>
      </c>
      <c r="CX104" s="72" t="str">
        <f t="shared" si="199"/>
        <v/>
      </c>
      <c r="CY104" s="72" t="str">
        <f t="shared" si="199"/>
        <v/>
      </c>
      <c r="CZ104" s="72" t="str">
        <f t="shared" si="199"/>
        <v/>
      </c>
      <c r="DA104" s="72" t="str">
        <f t="shared" si="199"/>
        <v/>
      </c>
      <c r="DB104" s="72" t="str">
        <f t="shared" si="199"/>
        <v/>
      </c>
      <c r="DC104" s="72" t="str">
        <f t="shared" si="200"/>
        <v/>
      </c>
      <c r="DD104" s="72" t="str">
        <f t="shared" si="200"/>
        <v/>
      </c>
      <c r="DE104" s="72" t="str">
        <f t="shared" si="200"/>
        <v/>
      </c>
      <c r="DF104" s="72" t="str">
        <f t="shared" si="200"/>
        <v/>
      </c>
      <c r="DG104" s="72" t="str">
        <f t="shared" si="200"/>
        <v/>
      </c>
      <c r="DH104" s="72" t="str">
        <f t="shared" si="200"/>
        <v/>
      </c>
      <c r="DI104" s="72" t="str">
        <f t="shared" si="200"/>
        <v/>
      </c>
      <c r="DJ104" s="72" t="str">
        <f t="shared" si="200"/>
        <v/>
      </c>
      <c r="DK104" s="72" t="str">
        <f t="shared" si="200"/>
        <v/>
      </c>
      <c r="DL104" s="64"/>
      <c r="DM104" s="64"/>
      <c r="DN104" s="64"/>
      <c r="DO104" s="72" t="str">
        <f t="shared" si="147"/>
        <v/>
      </c>
      <c r="DP104" s="72" t="str">
        <f t="shared" si="173"/>
        <v/>
      </c>
      <c r="DQ104" s="72" t="str">
        <f t="shared" si="202"/>
        <v/>
      </c>
      <c r="DR104" s="72" t="str">
        <f t="shared" si="202"/>
        <v/>
      </c>
      <c r="DS104" s="72" t="str">
        <f t="shared" si="202"/>
        <v/>
      </c>
      <c r="DT104" s="72" t="str">
        <f t="shared" si="202"/>
        <v/>
      </c>
      <c r="DU104" s="72" t="str">
        <f t="shared" si="202"/>
        <v/>
      </c>
      <c r="DV104" s="72" t="str">
        <f t="shared" si="202"/>
        <v/>
      </c>
      <c r="DW104" s="72" t="str">
        <f t="shared" si="202"/>
        <v/>
      </c>
      <c r="DX104" s="72" t="str">
        <f t="shared" si="202"/>
        <v/>
      </c>
      <c r="DY104" s="72" t="str">
        <f t="shared" si="202"/>
        <v/>
      </c>
      <c r="DZ104" s="72" t="str">
        <f t="shared" si="202"/>
        <v/>
      </c>
      <c r="EA104" s="72" t="str">
        <f t="shared" si="202"/>
        <v/>
      </c>
      <c r="EB104" s="72" t="str">
        <f t="shared" si="202"/>
        <v/>
      </c>
      <c r="EC104" s="72" t="str">
        <f t="shared" si="202"/>
        <v/>
      </c>
      <c r="ED104" s="72" t="str">
        <f t="shared" si="202"/>
        <v/>
      </c>
      <c r="EE104" s="72" t="str">
        <f t="shared" si="202"/>
        <v/>
      </c>
      <c r="EF104" s="72" t="str">
        <f t="shared" si="202"/>
        <v/>
      </c>
      <c r="EG104" s="72" t="str">
        <f t="shared" si="201"/>
        <v/>
      </c>
      <c r="EH104" s="72" t="str">
        <f t="shared" si="201"/>
        <v/>
      </c>
      <c r="EI104" s="72" t="str">
        <f t="shared" si="201"/>
        <v/>
      </c>
      <c r="EJ104" s="68"/>
      <c r="EK104" s="68"/>
      <c r="EL104" s="68"/>
      <c r="EM104" s="68"/>
      <c r="EN104" s="88" t="str">
        <f t="shared" si="148"/>
        <v/>
      </c>
      <c r="EO104" s="88" t="str">
        <f t="shared" si="174"/>
        <v/>
      </c>
      <c r="EP104" s="88">
        <f t="shared" si="149"/>
        <v>0</v>
      </c>
      <c r="EQ104" s="89" t="str">
        <f t="shared" si="175"/>
        <v/>
      </c>
      <c r="ER104" s="89" t="str">
        <f t="shared" si="176"/>
        <v/>
      </c>
      <c r="ES104" s="89" t="str">
        <f t="shared" si="177"/>
        <v/>
      </c>
      <c r="ET104" s="89" t="str">
        <f t="shared" si="178"/>
        <v/>
      </c>
      <c r="EU104" s="89" t="str">
        <f t="shared" si="179"/>
        <v/>
      </c>
      <c r="EV104" s="89" t="str">
        <f t="shared" si="180"/>
        <v/>
      </c>
      <c r="EW104" s="89" t="str">
        <f t="shared" si="181"/>
        <v/>
      </c>
      <c r="EX104" s="89" t="str">
        <f t="shared" si="182"/>
        <v/>
      </c>
      <c r="EY104" s="89" t="str">
        <f t="shared" si="183"/>
        <v/>
      </c>
      <c r="EZ104" s="89" t="str">
        <f t="shared" si="184"/>
        <v/>
      </c>
      <c r="FA104" s="89" t="str">
        <f t="shared" si="185"/>
        <v/>
      </c>
      <c r="FB104" s="89" t="str">
        <f t="shared" si="186"/>
        <v/>
      </c>
      <c r="FC104" s="89" t="str">
        <f t="shared" si="187"/>
        <v/>
      </c>
      <c r="FD104" s="89" t="str">
        <f t="shared" si="188"/>
        <v/>
      </c>
      <c r="FE104" s="89" t="str">
        <f t="shared" si="189"/>
        <v/>
      </c>
      <c r="FF104" s="89" t="str">
        <f t="shared" si="190"/>
        <v/>
      </c>
      <c r="FG104" s="89" t="str">
        <f t="shared" si="191"/>
        <v/>
      </c>
      <c r="FH104" s="89" t="str">
        <f t="shared" si="192"/>
        <v/>
      </c>
      <c r="FI104" s="89" t="str">
        <f t="shared" si="193"/>
        <v/>
      </c>
      <c r="FJ104" s="89" t="str">
        <f t="shared" si="194"/>
        <v/>
      </c>
      <c r="FK104" s="68"/>
      <c r="FL104" s="68"/>
      <c r="FM104" s="68"/>
      <c r="FN104" s="68"/>
      <c r="FO104" s="68"/>
      <c r="FP104" s="88" t="str">
        <f t="shared" si="150"/>
        <v/>
      </c>
      <c r="FQ104" s="72" t="str">
        <f t="shared" si="151"/>
        <v/>
      </c>
      <c r="FR104" s="72" t="str">
        <f t="shared" si="152"/>
        <v/>
      </c>
      <c r="FS104" s="72" t="str">
        <f t="shared" si="153"/>
        <v/>
      </c>
      <c r="FT104" s="72" t="str">
        <f t="shared" si="154"/>
        <v/>
      </c>
      <c r="FU104" s="72" t="str">
        <f t="shared" si="155"/>
        <v/>
      </c>
      <c r="FV104" s="72" t="str">
        <f t="shared" si="156"/>
        <v/>
      </c>
      <c r="FW104" s="72" t="str">
        <f t="shared" si="157"/>
        <v/>
      </c>
      <c r="FX104" s="72" t="str">
        <f t="shared" si="158"/>
        <v/>
      </c>
      <c r="FY104" s="72" t="str">
        <f t="shared" si="159"/>
        <v/>
      </c>
      <c r="FZ104" s="72" t="str">
        <f t="shared" si="160"/>
        <v/>
      </c>
      <c r="GA104" s="72" t="str">
        <f t="shared" si="161"/>
        <v/>
      </c>
      <c r="GB104" s="72" t="str">
        <f t="shared" si="162"/>
        <v/>
      </c>
      <c r="GC104" s="72" t="str">
        <f t="shared" si="163"/>
        <v/>
      </c>
      <c r="GD104" s="72" t="str">
        <f t="shared" si="164"/>
        <v/>
      </c>
      <c r="GE104" s="72" t="str">
        <f t="shared" si="165"/>
        <v/>
      </c>
      <c r="GF104" s="72" t="str">
        <f t="shared" si="166"/>
        <v/>
      </c>
      <c r="GG104" s="72" t="str">
        <f t="shared" si="167"/>
        <v/>
      </c>
      <c r="GH104" s="72" t="str">
        <f t="shared" si="168"/>
        <v/>
      </c>
      <c r="GI104" s="72" t="str">
        <f t="shared" si="169"/>
        <v/>
      </c>
      <c r="GJ104" s="113"/>
      <c r="GK104" s="113"/>
    </row>
    <row r="105" spans="1:193" ht="20.100000000000001" customHeight="1" x14ac:dyDescent="0.2">
      <c r="A105" s="137">
        <v>90</v>
      </c>
      <c r="B105" s="287"/>
      <c r="C105" s="287"/>
      <c r="D105" s="3"/>
      <c r="E105" s="3"/>
      <c r="F105" s="4"/>
      <c r="G105" s="4"/>
      <c r="H105" s="5"/>
      <c r="I105" s="52" t="str">
        <f t="shared" si="170"/>
        <v/>
      </c>
      <c r="J105" s="4"/>
      <c r="K105" s="4"/>
      <c r="L105" s="4"/>
      <c r="M105" s="4"/>
      <c r="N105" s="5"/>
      <c r="O105" s="53" t="str">
        <f t="shared" si="171"/>
        <v/>
      </c>
      <c r="P105" s="5"/>
      <c r="R105" s="80"/>
      <c r="S105" s="80"/>
      <c r="T105" s="69"/>
      <c r="U105" s="63" t="str">
        <f t="shared" si="172"/>
        <v/>
      </c>
      <c r="V105" s="80"/>
      <c r="W105" s="80"/>
      <c r="X105" s="80"/>
      <c r="Y105" s="80"/>
      <c r="Z105" s="80"/>
      <c r="AA105" s="128"/>
      <c r="AZ105" s="112"/>
      <c r="BE105" s="72" t="s">
        <v>204</v>
      </c>
      <c r="BF105" s="262"/>
      <c r="BG105" s="263"/>
      <c r="BH105" s="72"/>
      <c r="BI105" s="72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4"/>
      <c r="BU105" s="85">
        <f t="shared" si="131"/>
        <v>0</v>
      </c>
      <c r="CA105" s="86" t="str">
        <f t="shared" si="134"/>
        <v/>
      </c>
      <c r="CB105" s="82" t="str">
        <f t="shared" si="135"/>
        <v/>
      </c>
      <c r="CC105" s="82" t="str">
        <f t="shared" si="136"/>
        <v/>
      </c>
      <c r="CD105" s="82" t="str">
        <f t="shared" si="137"/>
        <v/>
      </c>
      <c r="CE105" s="82" t="str">
        <f t="shared" si="138"/>
        <v/>
      </c>
      <c r="CF105" s="86" t="str">
        <f t="shared" si="139"/>
        <v/>
      </c>
      <c r="CG105" s="87"/>
      <c r="CH105" s="86" t="str">
        <f t="shared" si="140"/>
        <v/>
      </c>
      <c r="CI105" s="86" t="str">
        <f t="shared" si="141"/>
        <v/>
      </c>
      <c r="CJ105" s="64"/>
      <c r="CK105" s="64"/>
      <c r="CL105" s="64"/>
      <c r="CM105" s="64"/>
      <c r="CN105" s="72" t="str">
        <f t="shared" si="142"/>
        <v/>
      </c>
      <c r="CO105" s="72" t="str">
        <f t="shared" si="143"/>
        <v/>
      </c>
      <c r="CP105" s="72" t="str">
        <f t="shared" si="144"/>
        <v/>
      </c>
      <c r="CQ105" s="72" t="str">
        <f t="shared" si="145"/>
        <v/>
      </c>
      <c r="CR105" s="72" t="str">
        <f t="shared" si="146"/>
        <v/>
      </c>
      <c r="CS105" s="72" t="str">
        <f t="shared" si="199"/>
        <v/>
      </c>
      <c r="CT105" s="72" t="str">
        <f t="shared" si="199"/>
        <v/>
      </c>
      <c r="CU105" s="72" t="str">
        <f t="shared" si="199"/>
        <v/>
      </c>
      <c r="CV105" s="72" t="str">
        <f t="shared" si="199"/>
        <v/>
      </c>
      <c r="CW105" s="72" t="str">
        <f t="shared" si="199"/>
        <v/>
      </c>
      <c r="CX105" s="72" t="str">
        <f t="shared" si="199"/>
        <v/>
      </c>
      <c r="CY105" s="72" t="str">
        <f t="shared" si="199"/>
        <v/>
      </c>
      <c r="CZ105" s="72" t="str">
        <f t="shared" si="199"/>
        <v/>
      </c>
      <c r="DA105" s="72" t="str">
        <f t="shared" si="199"/>
        <v/>
      </c>
      <c r="DB105" s="72" t="str">
        <f t="shared" si="199"/>
        <v/>
      </c>
      <c r="DC105" s="72" t="str">
        <f t="shared" si="200"/>
        <v/>
      </c>
      <c r="DD105" s="72" t="str">
        <f t="shared" si="200"/>
        <v/>
      </c>
      <c r="DE105" s="72" t="str">
        <f t="shared" si="200"/>
        <v/>
      </c>
      <c r="DF105" s="72" t="str">
        <f t="shared" si="200"/>
        <v/>
      </c>
      <c r="DG105" s="72" t="str">
        <f t="shared" si="200"/>
        <v/>
      </c>
      <c r="DH105" s="72" t="str">
        <f t="shared" si="200"/>
        <v/>
      </c>
      <c r="DI105" s="72" t="str">
        <f t="shared" si="200"/>
        <v/>
      </c>
      <c r="DJ105" s="72" t="str">
        <f t="shared" si="200"/>
        <v/>
      </c>
      <c r="DK105" s="72" t="str">
        <f t="shared" si="200"/>
        <v/>
      </c>
      <c r="DL105" s="64"/>
      <c r="DM105" s="64"/>
      <c r="DN105" s="64"/>
      <c r="DO105" s="72" t="str">
        <f t="shared" si="147"/>
        <v/>
      </c>
      <c r="DP105" s="72" t="str">
        <f t="shared" si="173"/>
        <v/>
      </c>
      <c r="DQ105" s="72" t="str">
        <f t="shared" si="202"/>
        <v/>
      </c>
      <c r="DR105" s="72" t="str">
        <f t="shared" si="202"/>
        <v/>
      </c>
      <c r="DS105" s="72" t="str">
        <f t="shared" si="202"/>
        <v/>
      </c>
      <c r="DT105" s="72" t="str">
        <f t="shared" si="202"/>
        <v/>
      </c>
      <c r="DU105" s="72" t="str">
        <f t="shared" si="202"/>
        <v/>
      </c>
      <c r="DV105" s="72" t="str">
        <f t="shared" si="202"/>
        <v/>
      </c>
      <c r="DW105" s="72" t="str">
        <f t="shared" si="202"/>
        <v/>
      </c>
      <c r="DX105" s="72" t="str">
        <f t="shared" si="202"/>
        <v/>
      </c>
      <c r="DY105" s="72" t="str">
        <f t="shared" si="202"/>
        <v/>
      </c>
      <c r="DZ105" s="72" t="str">
        <f t="shared" si="202"/>
        <v/>
      </c>
      <c r="EA105" s="72" t="str">
        <f t="shared" si="202"/>
        <v/>
      </c>
      <c r="EB105" s="72" t="str">
        <f t="shared" si="202"/>
        <v/>
      </c>
      <c r="EC105" s="72" t="str">
        <f t="shared" si="202"/>
        <v/>
      </c>
      <c r="ED105" s="72" t="str">
        <f t="shared" si="202"/>
        <v/>
      </c>
      <c r="EE105" s="72" t="str">
        <f t="shared" si="202"/>
        <v/>
      </c>
      <c r="EF105" s="72" t="str">
        <f t="shared" si="202"/>
        <v/>
      </c>
      <c r="EG105" s="72" t="str">
        <f t="shared" si="201"/>
        <v/>
      </c>
      <c r="EH105" s="72" t="str">
        <f t="shared" si="201"/>
        <v/>
      </c>
      <c r="EI105" s="72" t="str">
        <f t="shared" si="201"/>
        <v/>
      </c>
      <c r="EJ105" s="68"/>
      <c r="EK105" s="68"/>
      <c r="EL105" s="68"/>
      <c r="EM105" s="68"/>
      <c r="EN105" s="88" t="str">
        <f t="shared" si="148"/>
        <v/>
      </c>
      <c r="EO105" s="88" t="str">
        <f t="shared" si="174"/>
        <v/>
      </c>
      <c r="EP105" s="88">
        <f t="shared" si="149"/>
        <v>0</v>
      </c>
      <c r="EQ105" s="89" t="str">
        <f t="shared" si="175"/>
        <v/>
      </c>
      <c r="ER105" s="89" t="str">
        <f t="shared" si="176"/>
        <v/>
      </c>
      <c r="ES105" s="89" t="str">
        <f t="shared" si="177"/>
        <v/>
      </c>
      <c r="ET105" s="89" t="str">
        <f t="shared" si="178"/>
        <v/>
      </c>
      <c r="EU105" s="89" t="str">
        <f t="shared" si="179"/>
        <v/>
      </c>
      <c r="EV105" s="89" t="str">
        <f t="shared" si="180"/>
        <v/>
      </c>
      <c r="EW105" s="89" t="str">
        <f t="shared" si="181"/>
        <v/>
      </c>
      <c r="EX105" s="89" t="str">
        <f t="shared" si="182"/>
        <v/>
      </c>
      <c r="EY105" s="89" t="str">
        <f t="shared" si="183"/>
        <v/>
      </c>
      <c r="EZ105" s="89" t="str">
        <f t="shared" si="184"/>
        <v/>
      </c>
      <c r="FA105" s="89" t="str">
        <f t="shared" si="185"/>
        <v/>
      </c>
      <c r="FB105" s="89" t="str">
        <f t="shared" si="186"/>
        <v/>
      </c>
      <c r="FC105" s="89" t="str">
        <f t="shared" si="187"/>
        <v/>
      </c>
      <c r="FD105" s="89" t="str">
        <f t="shared" si="188"/>
        <v/>
      </c>
      <c r="FE105" s="89" t="str">
        <f t="shared" si="189"/>
        <v/>
      </c>
      <c r="FF105" s="89" t="str">
        <f t="shared" si="190"/>
        <v/>
      </c>
      <c r="FG105" s="89" t="str">
        <f t="shared" si="191"/>
        <v/>
      </c>
      <c r="FH105" s="89" t="str">
        <f t="shared" si="192"/>
        <v/>
      </c>
      <c r="FI105" s="89" t="str">
        <f t="shared" si="193"/>
        <v/>
      </c>
      <c r="FJ105" s="89" t="str">
        <f t="shared" si="194"/>
        <v/>
      </c>
      <c r="FK105" s="68"/>
      <c r="FL105" s="68"/>
      <c r="FM105" s="68"/>
      <c r="FN105" s="68"/>
      <c r="FO105" s="68"/>
      <c r="FP105" s="88" t="str">
        <f t="shared" si="150"/>
        <v/>
      </c>
      <c r="FQ105" s="72" t="str">
        <f t="shared" si="151"/>
        <v/>
      </c>
      <c r="FR105" s="72" t="str">
        <f t="shared" si="152"/>
        <v/>
      </c>
      <c r="FS105" s="72" t="str">
        <f t="shared" si="153"/>
        <v/>
      </c>
      <c r="FT105" s="72" t="str">
        <f t="shared" si="154"/>
        <v/>
      </c>
      <c r="FU105" s="72" t="str">
        <f t="shared" si="155"/>
        <v/>
      </c>
      <c r="FV105" s="72" t="str">
        <f t="shared" si="156"/>
        <v/>
      </c>
      <c r="FW105" s="72" t="str">
        <f t="shared" si="157"/>
        <v/>
      </c>
      <c r="FX105" s="72" t="str">
        <f t="shared" si="158"/>
        <v/>
      </c>
      <c r="FY105" s="72" t="str">
        <f t="shared" si="159"/>
        <v/>
      </c>
      <c r="FZ105" s="72" t="str">
        <f t="shared" si="160"/>
        <v/>
      </c>
      <c r="GA105" s="72" t="str">
        <f t="shared" si="161"/>
        <v/>
      </c>
      <c r="GB105" s="72" t="str">
        <f t="shared" si="162"/>
        <v/>
      </c>
      <c r="GC105" s="72" t="str">
        <f t="shared" si="163"/>
        <v/>
      </c>
      <c r="GD105" s="72" t="str">
        <f t="shared" si="164"/>
        <v/>
      </c>
      <c r="GE105" s="72" t="str">
        <f t="shared" si="165"/>
        <v/>
      </c>
      <c r="GF105" s="72" t="str">
        <f t="shared" si="166"/>
        <v/>
      </c>
      <c r="GG105" s="72" t="str">
        <f t="shared" si="167"/>
        <v/>
      </c>
      <c r="GH105" s="72" t="str">
        <f t="shared" si="168"/>
        <v/>
      </c>
      <c r="GI105" s="72" t="str">
        <f t="shared" si="169"/>
        <v/>
      </c>
      <c r="GJ105" s="113"/>
      <c r="GK105" s="113"/>
    </row>
    <row r="106" spans="1:193" ht="20.100000000000001" customHeight="1" x14ac:dyDescent="0.2">
      <c r="A106" s="137">
        <v>91</v>
      </c>
      <c r="B106" s="287"/>
      <c r="C106" s="287"/>
      <c r="D106" s="3"/>
      <c r="E106" s="3"/>
      <c r="F106" s="4"/>
      <c r="G106" s="4"/>
      <c r="H106" s="5"/>
      <c r="I106" s="52" t="str">
        <f t="shared" si="170"/>
        <v/>
      </c>
      <c r="J106" s="4"/>
      <c r="K106" s="4"/>
      <c r="L106" s="4"/>
      <c r="M106" s="4"/>
      <c r="N106" s="5"/>
      <c r="O106" s="53" t="str">
        <f t="shared" si="171"/>
        <v/>
      </c>
      <c r="P106" s="5"/>
      <c r="R106" s="80"/>
      <c r="S106" s="80"/>
      <c r="T106" s="69"/>
      <c r="U106" s="63" t="str">
        <f t="shared" si="172"/>
        <v/>
      </c>
      <c r="V106" s="80"/>
      <c r="W106" s="80"/>
      <c r="X106" s="80"/>
      <c r="Y106" s="80"/>
      <c r="Z106" s="80"/>
      <c r="AA106" s="128"/>
      <c r="AZ106" s="112"/>
      <c r="BE106" s="72" t="s">
        <v>205</v>
      </c>
      <c r="BF106" s="262"/>
      <c r="BG106" s="263"/>
      <c r="BH106" s="72"/>
      <c r="BI106" s="72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4"/>
      <c r="BU106" s="85">
        <f t="shared" si="131"/>
        <v>0</v>
      </c>
      <c r="CA106" s="86" t="str">
        <f t="shared" si="134"/>
        <v/>
      </c>
      <c r="CB106" s="82" t="str">
        <f t="shared" si="135"/>
        <v/>
      </c>
      <c r="CC106" s="82" t="str">
        <f t="shared" si="136"/>
        <v/>
      </c>
      <c r="CD106" s="82" t="str">
        <f t="shared" si="137"/>
        <v/>
      </c>
      <c r="CE106" s="82" t="str">
        <f t="shared" si="138"/>
        <v/>
      </c>
      <c r="CF106" s="86" t="str">
        <f t="shared" si="139"/>
        <v/>
      </c>
      <c r="CG106" s="87"/>
      <c r="CH106" s="86" t="str">
        <f t="shared" si="140"/>
        <v/>
      </c>
      <c r="CI106" s="86" t="str">
        <f t="shared" si="141"/>
        <v/>
      </c>
      <c r="CJ106" s="64"/>
      <c r="CK106" s="64"/>
      <c r="CL106" s="64"/>
      <c r="CM106" s="64"/>
      <c r="CN106" s="72" t="str">
        <f t="shared" si="142"/>
        <v/>
      </c>
      <c r="CO106" s="72" t="str">
        <f t="shared" si="143"/>
        <v/>
      </c>
      <c r="CP106" s="72" t="str">
        <f t="shared" si="144"/>
        <v/>
      </c>
      <c r="CQ106" s="72" t="str">
        <f t="shared" si="145"/>
        <v/>
      </c>
      <c r="CR106" s="72" t="str">
        <f t="shared" si="146"/>
        <v/>
      </c>
      <c r="CS106" s="72" t="str">
        <f t="shared" ref="CS106:DB115" si="203">IF($CR106="","",IF($CR106=CS$15,(($D106*$J106)+($D106*$K106)+($E106*$L106)+($E106*$M106))/1000*$F106,""))</f>
        <v/>
      </c>
      <c r="CT106" s="72" t="str">
        <f t="shared" si="203"/>
        <v/>
      </c>
      <c r="CU106" s="72" t="str">
        <f t="shared" si="203"/>
        <v/>
      </c>
      <c r="CV106" s="72" t="str">
        <f t="shared" si="203"/>
        <v/>
      </c>
      <c r="CW106" s="72" t="str">
        <f t="shared" si="203"/>
        <v/>
      </c>
      <c r="CX106" s="72" t="str">
        <f t="shared" si="203"/>
        <v/>
      </c>
      <c r="CY106" s="72" t="str">
        <f t="shared" si="203"/>
        <v/>
      </c>
      <c r="CZ106" s="72" t="str">
        <f t="shared" si="203"/>
        <v/>
      </c>
      <c r="DA106" s="72" t="str">
        <f t="shared" si="203"/>
        <v/>
      </c>
      <c r="DB106" s="72" t="str">
        <f t="shared" si="203"/>
        <v/>
      </c>
      <c r="DC106" s="72" t="str">
        <f t="shared" ref="DC106:DK115" si="204">IF($CR106="","",IF($CR106=DC$15,(($D106*$J106)+($D106*$K106)+($E106*$L106)+($E106*$M106))/1000*$F106,""))</f>
        <v/>
      </c>
      <c r="DD106" s="72" t="str">
        <f t="shared" si="204"/>
        <v/>
      </c>
      <c r="DE106" s="72" t="str">
        <f t="shared" si="204"/>
        <v/>
      </c>
      <c r="DF106" s="72" t="str">
        <f t="shared" si="204"/>
        <v/>
      </c>
      <c r="DG106" s="72" t="str">
        <f t="shared" si="204"/>
        <v/>
      </c>
      <c r="DH106" s="72" t="str">
        <f t="shared" si="204"/>
        <v/>
      </c>
      <c r="DI106" s="72" t="str">
        <f t="shared" si="204"/>
        <v/>
      </c>
      <c r="DJ106" s="72" t="str">
        <f t="shared" si="204"/>
        <v/>
      </c>
      <c r="DK106" s="72" t="str">
        <f t="shared" si="204"/>
        <v/>
      </c>
      <c r="DL106" s="64"/>
      <c r="DM106" s="64"/>
      <c r="DN106" s="64"/>
      <c r="DO106" s="72" t="str">
        <f t="shared" si="147"/>
        <v/>
      </c>
      <c r="DP106" s="72" t="str">
        <f t="shared" si="173"/>
        <v/>
      </c>
      <c r="DQ106" s="72" t="str">
        <f t="shared" si="202"/>
        <v/>
      </c>
      <c r="DR106" s="72" t="str">
        <f t="shared" si="202"/>
        <v/>
      </c>
      <c r="DS106" s="72" t="str">
        <f t="shared" si="202"/>
        <v/>
      </c>
      <c r="DT106" s="72" t="str">
        <f t="shared" si="202"/>
        <v/>
      </c>
      <c r="DU106" s="72" t="str">
        <f t="shared" si="202"/>
        <v/>
      </c>
      <c r="DV106" s="72" t="str">
        <f t="shared" si="202"/>
        <v/>
      </c>
      <c r="DW106" s="72" t="str">
        <f t="shared" si="202"/>
        <v/>
      </c>
      <c r="DX106" s="72" t="str">
        <f t="shared" si="202"/>
        <v/>
      </c>
      <c r="DY106" s="72" t="str">
        <f t="shared" si="202"/>
        <v/>
      </c>
      <c r="DZ106" s="72" t="str">
        <f t="shared" si="202"/>
        <v/>
      </c>
      <c r="EA106" s="72" t="str">
        <f t="shared" si="202"/>
        <v/>
      </c>
      <c r="EB106" s="72" t="str">
        <f t="shared" si="202"/>
        <v/>
      </c>
      <c r="EC106" s="72" t="str">
        <f t="shared" si="202"/>
        <v/>
      </c>
      <c r="ED106" s="72" t="str">
        <f t="shared" si="202"/>
        <v/>
      </c>
      <c r="EE106" s="72" t="str">
        <f t="shared" si="202"/>
        <v/>
      </c>
      <c r="EF106" s="72" t="str">
        <f t="shared" si="202"/>
        <v/>
      </c>
      <c r="EG106" s="72" t="str">
        <f t="shared" si="201"/>
        <v/>
      </c>
      <c r="EH106" s="72" t="str">
        <f t="shared" si="201"/>
        <v/>
      </c>
      <c r="EI106" s="72" t="str">
        <f t="shared" si="201"/>
        <v/>
      </c>
      <c r="EJ106" s="68"/>
      <c r="EK106" s="68"/>
      <c r="EL106" s="68"/>
      <c r="EM106" s="68"/>
      <c r="EN106" s="88" t="str">
        <f t="shared" si="148"/>
        <v/>
      </c>
      <c r="EO106" s="88" t="str">
        <f t="shared" si="174"/>
        <v/>
      </c>
      <c r="EP106" s="88">
        <f t="shared" si="149"/>
        <v>0</v>
      </c>
      <c r="EQ106" s="89" t="str">
        <f t="shared" si="175"/>
        <v/>
      </c>
      <c r="ER106" s="89" t="str">
        <f t="shared" si="176"/>
        <v/>
      </c>
      <c r="ES106" s="89" t="str">
        <f t="shared" si="177"/>
        <v/>
      </c>
      <c r="ET106" s="89" t="str">
        <f t="shared" si="178"/>
        <v/>
      </c>
      <c r="EU106" s="89" t="str">
        <f t="shared" si="179"/>
        <v/>
      </c>
      <c r="EV106" s="89" t="str">
        <f t="shared" si="180"/>
        <v/>
      </c>
      <c r="EW106" s="89" t="str">
        <f t="shared" si="181"/>
        <v/>
      </c>
      <c r="EX106" s="89" t="str">
        <f t="shared" si="182"/>
        <v/>
      </c>
      <c r="EY106" s="89" t="str">
        <f t="shared" si="183"/>
        <v/>
      </c>
      <c r="EZ106" s="89" t="str">
        <f t="shared" si="184"/>
        <v/>
      </c>
      <c r="FA106" s="89" t="str">
        <f t="shared" si="185"/>
        <v/>
      </c>
      <c r="FB106" s="89" t="str">
        <f t="shared" si="186"/>
        <v/>
      </c>
      <c r="FC106" s="89" t="str">
        <f t="shared" si="187"/>
        <v/>
      </c>
      <c r="FD106" s="89" t="str">
        <f t="shared" si="188"/>
        <v/>
      </c>
      <c r="FE106" s="89" t="str">
        <f t="shared" si="189"/>
        <v/>
      </c>
      <c r="FF106" s="89" t="str">
        <f t="shared" si="190"/>
        <v/>
      </c>
      <c r="FG106" s="89" t="str">
        <f t="shared" si="191"/>
        <v/>
      </c>
      <c r="FH106" s="89" t="str">
        <f t="shared" si="192"/>
        <v/>
      </c>
      <c r="FI106" s="89" t="str">
        <f t="shared" si="193"/>
        <v/>
      </c>
      <c r="FJ106" s="89" t="str">
        <f t="shared" si="194"/>
        <v/>
      </c>
      <c r="FK106" s="68"/>
      <c r="FL106" s="68"/>
      <c r="FM106" s="68"/>
      <c r="FN106" s="68"/>
      <c r="FO106" s="68"/>
      <c r="FP106" s="88" t="str">
        <f t="shared" si="150"/>
        <v/>
      </c>
      <c r="FQ106" s="72" t="str">
        <f t="shared" si="151"/>
        <v/>
      </c>
      <c r="FR106" s="72" t="str">
        <f t="shared" si="152"/>
        <v/>
      </c>
      <c r="FS106" s="72" t="str">
        <f t="shared" si="153"/>
        <v/>
      </c>
      <c r="FT106" s="72" t="str">
        <f t="shared" si="154"/>
        <v/>
      </c>
      <c r="FU106" s="72" t="str">
        <f t="shared" si="155"/>
        <v/>
      </c>
      <c r="FV106" s="72" t="str">
        <f t="shared" si="156"/>
        <v/>
      </c>
      <c r="FW106" s="72" t="str">
        <f t="shared" si="157"/>
        <v/>
      </c>
      <c r="FX106" s="72" t="str">
        <f t="shared" si="158"/>
        <v/>
      </c>
      <c r="FY106" s="72" t="str">
        <f t="shared" si="159"/>
        <v/>
      </c>
      <c r="FZ106" s="72" t="str">
        <f t="shared" si="160"/>
        <v/>
      </c>
      <c r="GA106" s="72" t="str">
        <f t="shared" si="161"/>
        <v/>
      </c>
      <c r="GB106" s="72" t="str">
        <f t="shared" si="162"/>
        <v/>
      </c>
      <c r="GC106" s="72" t="str">
        <f t="shared" si="163"/>
        <v/>
      </c>
      <c r="GD106" s="72" t="str">
        <f t="shared" si="164"/>
        <v/>
      </c>
      <c r="GE106" s="72" t="str">
        <f t="shared" si="165"/>
        <v/>
      </c>
      <c r="GF106" s="72" t="str">
        <f t="shared" si="166"/>
        <v/>
      </c>
      <c r="GG106" s="72" t="str">
        <f t="shared" si="167"/>
        <v/>
      </c>
      <c r="GH106" s="72" t="str">
        <f t="shared" si="168"/>
        <v/>
      </c>
      <c r="GI106" s="72" t="str">
        <f t="shared" si="169"/>
        <v/>
      </c>
      <c r="GJ106" s="113"/>
      <c r="GK106" s="113"/>
    </row>
    <row r="107" spans="1:193" ht="20.100000000000001" customHeight="1" x14ac:dyDescent="0.2">
      <c r="A107" s="137">
        <v>92</v>
      </c>
      <c r="B107" s="287"/>
      <c r="C107" s="287"/>
      <c r="D107" s="3"/>
      <c r="E107" s="3"/>
      <c r="F107" s="4"/>
      <c r="G107" s="4"/>
      <c r="H107" s="5"/>
      <c r="I107" s="52" t="str">
        <f t="shared" si="170"/>
        <v/>
      </c>
      <c r="J107" s="4"/>
      <c r="K107" s="4"/>
      <c r="L107" s="4"/>
      <c r="M107" s="4"/>
      <c r="N107" s="5"/>
      <c r="O107" s="53" t="str">
        <f t="shared" si="171"/>
        <v/>
      </c>
      <c r="P107" s="5"/>
      <c r="R107" s="80"/>
      <c r="S107" s="80"/>
      <c r="T107" s="69"/>
      <c r="U107" s="63" t="str">
        <f t="shared" si="172"/>
        <v/>
      </c>
      <c r="V107" s="80"/>
      <c r="W107" s="80"/>
      <c r="X107" s="80"/>
      <c r="Y107" s="80"/>
      <c r="Z107" s="80"/>
      <c r="AA107" s="128"/>
      <c r="AZ107" s="112"/>
      <c r="BE107" s="72" t="s">
        <v>206</v>
      </c>
      <c r="BF107" s="262"/>
      <c r="BG107" s="263"/>
      <c r="BH107" s="72"/>
      <c r="BI107" s="72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4"/>
      <c r="BU107" s="85">
        <f t="shared" si="131"/>
        <v>0</v>
      </c>
      <c r="CA107" s="86" t="str">
        <f t="shared" si="134"/>
        <v/>
      </c>
      <c r="CB107" s="82" t="str">
        <f t="shared" si="135"/>
        <v/>
      </c>
      <c r="CC107" s="82" t="str">
        <f t="shared" si="136"/>
        <v/>
      </c>
      <c r="CD107" s="82" t="str">
        <f t="shared" si="137"/>
        <v/>
      </c>
      <c r="CE107" s="82" t="str">
        <f t="shared" si="138"/>
        <v/>
      </c>
      <c r="CF107" s="86" t="str">
        <f t="shared" si="139"/>
        <v/>
      </c>
      <c r="CG107" s="87"/>
      <c r="CH107" s="86" t="str">
        <f t="shared" si="140"/>
        <v/>
      </c>
      <c r="CI107" s="86" t="str">
        <f t="shared" si="141"/>
        <v/>
      </c>
      <c r="CJ107" s="64"/>
      <c r="CK107" s="64"/>
      <c r="CL107" s="64"/>
      <c r="CM107" s="64"/>
      <c r="CN107" s="72" t="str">
        <f t="shared" si="142"/>
        <v/>
      </c>
      <c r="CO107" s="72" t="str">
        <f t="shared" si="143"/>
        <v/>
      </c>
      <c r="CP107" s="72" t="str">
        <f t="shared" si="144"/>
        <v/>
      </c>
      <c r="CQ107" s="72" t="str">
        <f t="shared" si="145"/>
        <v/>
      </c>
      <c r="CR107" s="72" t="str">
        <f t="shared" si="146"/>
        <v/>
      </c>
      <c r="CS107" s="72" t="str">
        <f t="shared" si="203"/>
        <v/>
      </c>
      <c r="CT107" s="72" t="str">
        <f t="shared" si="203"/>
        <v/>
      </c>
      <c r="CU107" s="72" t="str">
        <f t="shared" si="203"/>
        <v/>
      </c>
      <c r="CV107" s="72" t="str">
        <f t="shared" si="203"/>
        <v/>
      </c>
      <c r="CW107" s="72" t="str">
        <f t="shared" si="203"/>
        <v/>
      </c>
      <c r="CX107" s="72" t="str">
        <f t="shared" si="203"/>
        <v/>
      </c>
      <c r="CY107" s="72" t="str">
        <f t="shared" si="203"/>
        <v/>
      </c>
      <c r="CZ107" s="72" t="str">
        <f t="shared" si="203"/>
        <v/>
      </c>
      <c r="DA107" s="72" t="str">
        <f t="shared" si="203"/>
        <v/>
      </c>
      <c r="DB107" s="72" t="str">
        <f t="shared" si="203"/>
        <v/>
      </c>
      <c r="DC107" s="72" t="str">
        <f t="shared" si="204"/>
        <v/>
      </c>
      <c r="DD107" s="72" t="str">
        <f t="shared" si="204"/>
        <v/>
      </c>
      <c r="DE107" s="72" t="str">
        <f t="shared" si="204"/>
        <v/>
      </c>
      <c r="DF107" s="72" t="str">
        <f t="shared" si="204"/>
        <v/>
      </c>
      <c r="DG107" s="72" t="str">
        <f t="shared" si="204"/>
        <v/>
      </c>
      <c r="DH107" s="72" t="str">
        <f t="shared" si="204"/>
        <v/>
      </c>
      <c r="DI107" s="72" t="str">
        <f t="shared" si="204"/>
        <v/>
      </c>
      <c r="DJ107" s="72" t="str">
        <f t="shared" si="204"/>
        <v/>
      </c>
      <c r="DK107" s="72" t="str">
        <f t="shared" si="204"/>
        <v/>
      </c>
      <c r="DL107" s="64"/>
      <c r="DM107" s="64"/>
      <c r="DN107" s="64"/>
      <c r="DO107" s="72" t="str">
        <f t="shared" si="147"/>
        <v/>
      </c>
      <c r="DP107" s="72" t="str">
        <f t="shared" si="173"/>
        <v/>
      </c>
      <c r="DQ107" s="72" t="str">
        <f t="shared" si="202"/>
        <v/>
      </c>
      <c r="DR107" s="72" t="str">
        <f t="shared" si="202"/>
        <v/>
      </c>
      <c r="DS107" s="72" t="str">
        <f t="shared" si="202"/>
        <v/>
      </c>
      <c r="DT107" s="72" t="str">
        <f t="shared" si="202"/>
        <v/>
      </c>
      <c r="DU107" s="72" t="str">
        <f t="shared" si="202"/>
        <v/>
      </c>
      <c r="DV107" s="72" t="str">
        <f t="shared" si="202"/>
        <v/>
      </c>
      <c r="DW107" s="72" t="str">
        <f t="shared" si="202"/>
        <v/>
      </c>
      <c r="DX107" s="72" t="str">
        <f t="shared" si="202"/>
        <v/>
      </c>
      <c r="DY107" s="72" t="str">
        <f t="shared" si="202"/>
        <v/>
      </c>
      <c r="DZ107" s="72" t="str">
        <f t="shared" si="202"/>
        <v/>
      </c>
      <c r="EA107" s="72" t="str">
        <f t="shared" si="202"/>
        <v/>
      </c>
      <c r="EB107" s="72" t="str">
        <f t="shared" si="202"/>
        <v/>
      </c>
      <c r="EC107" s="72" t="str">
        <f t="shared" si="202"/>
        <v/>
      </c>
      <c r="ED107" s="72" t="str">
        <f t="shared" si="202"/>
        <v/>
      </c>
      <c r="EE107" s="72" t="str">
        <f t="shared" si="202"/>
        <v/>
      </c>
      <c r="EF107" s="72" t="str">
        <f t="shared" si="202"/>
        <v/>
      </c>
      <c r="EG107" s="72" t="str">
        <f t="shared" si="201"/>
        <v/>
      </c>
      <c r="EH107" s="72" t="str">
        <f t="shared" si="201"/>
        <v/>
      </c>
      <c r="EI107" s="72" t="str">
        <f t="shared" si="201"/>
        <v/>
      </c>
      <c r="EJ107" s="68"/>
      <c r="EK107" s="68"/>
      <c r="EL107" s="68"/>
      <c r="EM107" s="68"/>
      <c r="EN107" s="88" t="str">
        <f t="shared" si="148"/>
        <v/>
      </c>
      <c r="EO107" s="88" t="str">
        <f t="shared" si="174"/>
        <v/>
      </c>
      <c r="EP107" s="88">
        <f t="shared" si="149"/>
        <v>0</v>
      </c>
      <c r="EQ107" s="89" t="str">
        <f t="shared" si="175"/>
        <v/>
      </c>
      <c r="ER107" s="89" t="str">
        <f t="shared" si="176"/>
        <v/>
      </c>
      <c r="ES107" s="89" t="str">
        <f t="shared" si="177"/>
        <v/>
      </c>
      <c r="ET107" s="89" t="str">
        <f t="shared" si="178"/>
        <v/>
      </c>
      <c r="EU107" s="89" t="str">
        <f t="shared" si="179"/>
        <v/>
      </c>
      <c r="EV107" s="89" t="str">
        <f t="shared" si="180"/>
        <v/>
      </c>
      <c r="EW107" s="89" t="str">
        <f t="shared" si="181"/>
        <v/>
      </c>
      <c r="EX107" s="89" t="str">
        <f t="shared" si="182"/>
        <v/>
      </c>
      <c r="EY107" s="89" t="str">
        <f t="shared" si="183"/>
        <v/>
      </c>
      <c r="EZ107" s="89" t="str">
        <f t="shared" si="184"/>
        <v/>
      </c>
      <c r="FA107" s="89" t="str">
        <f t="shared" si="185"/>
        <v/>
      </c>
      <c r="FB107" s="89" t="str">
        <f t="shared" si="186"/>
        <v/>
      </c>
      <c r="FC107" s="89" t="str">
        <f t="shared" si="187"/>
        <v/>
      </c>
      <c r="FD107" s="89" t="str">
        <f t="shared" si="188"/>
        <v/>
      </c>
      <c r="FE107" s="89" t="str">
        <f t="shared" si="189"/>
        <v/>
      </c>
      <c r="FF107" s="89" t="str">
        <f t="shared" si="190"/>
        <v/>
      </c>
      <c r="FG107" s="89" t="str">
        <f t="shared" si="191"/>
        <v/>
      </c>
      <c r="FH107" s="89" t="str">
        <f t="shared" si="192"/>
        <v/>
      </c>
      <c r="FI107" s="89" t="str">
        <f t="shared" si="193"/>
        <v/>
      </c>
      <c r="FJ107" s="89" t="str">
        <f t="shared" si="194"/>
        <v/>
      </c>
      <c r="FK107" s="68"/>
      <c r="FL107" s="68"/>
      <c r="FM107" s="68"/>
      <c r="FN107" s="68"/>
      <c r="FO107" s="68"/>
      <c r="FP107" s="88" t="str">
        <f t="shared" si="150"/>
        <v/>
      </c>
      <c r="FQ107" s="72" t="str">
        <f t="shared" si="151"/>
        <v/>
      </c>
      <c r="FR107" s="72" t="str">
        <f t="shared" si="152"/>
        <v/>
      </c>
      <c r="FS107" s="72" t="str">
        <f t="shared" si="153"/>
        <v/>
      </c>
      <c r="FT107" s="72" t="str">
        <f t="shared" si="154"/>
        <v/>
      </c>
      <c r="FU107" s="72" t="str">
        <f t="shared" si="155"/>
        <v/>
      </c>
      <c r="FV107" s="72" t="str">
        <f t="shared" si="156"/>
        <v/>
      </c>
      <c r="FW107" s="72" t="str">
        <f t="shared" si="157"/>
        <v/>
      </c>
      <c r="FX107" s="72" t="str">
        <f t="shared" si="158"/>
        <v/>
      </c>
      <c r="FY107" s="72" t="str">
        <f t="shared" si="159"/>
        <v/>
      </c>
      <c r="FZ107" s="72" t="str">
        <f t="shared" si="160"/>
        <v/>
      </c>
      <c r="GA107" s="72" t="str">
        <f t="shared" si="161"/>
        <v/>
      </c>
      <c r="GB107" s="72" t="str">
        <f t="shared" si="162"/>
        <v/>
      </c>
      <c r="GC107" s="72" t="str">
        <f t="shared" si="163"/>
        <v/>
      </c>
      <c r="GD107" s="72" t="str">
        <f t="shared" si="164"/>
        <v/>
      </c>
      <c r="GE107" s="72" t="str">
        <f t="shared" si="165"/>
        <v/>
      </c>
      <c r="GF107" s="72" t="str">
        <f t="shared" si="166"/>
        <v/>
      </c>
      <c r="GG107" s="72" t="str">
        <f t="shared" si="167"/>
        <v/>
      </c>
      <c r="GH107" s="72" t="str">
        <f t="shared" si="168"/>
        <v/>
      </c>
      <c r="GI107" s="72" t="str">
        <f t="shared" si="169"/>
        <v/>
      </c>
      <c r="GJ107" s="113"/>
      <c r="GK107" s="113"/>
    </row>
    <row r="108" spans="1:193" ht="20.100000000000001" customHeight="1" x14ac:dyDescent="0.2">
      <c r="A108" s="137">
        <v>93</v>
      </c>
      <c r="B108" s="287"/>
      <c r="C108" s="287"/>
      <c r="D108" s="3"/>
      <c r="E108" s="3"/>
      <c r="F108" s="4"/>
      <c r="G108" s="4"/>
      <c r="H108" s="5"/>
      <c r="I108" s="52" t="str">
        <f t="shared" si="170"/>
        <v/>
      </c>
      <c r="J108" s="4"/>
      <c r="K108" s="4"/>
      <c r="L108" s="4"/>
      <c r="M108" s="4"/>
      <c r="N108" s="5"/>
      <c r="O108" s="53" t="str">
        <f t="shared" si="171"/>
        <v/>
      </c>
      <c r="P108" s="5"/>
      <c r="R108" s="80"/>
      <c r="S108" s="80"/>
      <c r="T108" s="69"/>
      <c r="U108" s="63" t="str">
        <f t="shared" si="172"/>
        <v/>
      </c>
      <c r="V108" s="80"/>
      <c r="W108" s="80"/>
      <c r="X108" s="80"/>
      <c r="Y108" s="80"/>
      <c r="Z108" s="80"/>
      <c r="AA108" s="128"/>
      <c r="AZ108" s="112"/>
      <c r="BE108" s="72" t="s">
        <v>207</v>
      </c>
      <c r="BF108" s="262"/>
      <c r="BG108" s="263"/>
      <c r="BH108" s="72"/>
      <c r="BI108" s="72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4"/>
      <c r="BU108" s="85">
        <f t="shared" si="131"/>
        <v>0</v>
      </c>
      <c r="CA108" s="86" t="str">
        <f t="shared" si="134"/>
        <v/>
      </c>
      <c r="CB108" s="82" t="str">
        <f t="shared" si="135"/>
        <v/>
      </c>
      <c r="CC108" s="82" t="str">
        <f t="shared" si="136"/>
        <v/>
      </c>
      <c r="CD108" s="82" t="str">
        <f t="shared" si="137"/>
        <v/>
      </c>
      <c r="CE108" s="82" t="str">
        <f t="shared" si="138"/>
        <v/>
      </c>
      <c r="CF108" s="86" t="str">
        <f t="shared" si="139"/>
        <v/>
      </c>
      <c r="CG108" s="87"/>
      <c r="CH108" s="86" t="str">
        <f t="shared" si="140"/>
        <v/>
      </c>
      <c r="CI108" s="86" t="str">
        <f t="shared" si="141"/>
        <v/>
      </c>
      <c r="CJ108" s="64"/>
      <c r="CK108" s="64"/>
      <c r="CL108" s="64"/>
      <c r="CM108" s="64"/>
      <c r="CN108" s="72" t="str">
        <f t="shared" si="142"/>
        <v/>
      </c>
      <c r="CO108" s="72" t="str">
        <f t="shared" si="143"/>
        <v/>
      </c>
      <c r="CP108" s="72" t="str">
        <f t="shared" si="144"/>
        <v/>
      </c>
      <c r="CQ108" s="72" t="str">
        <f t="shared" si="145"/>
        <v/>
      </c>
      <c r="CR108" s="72" t="str">
        <f t="shared" si="146"/>
        <v/>
      </c>
      <c r="CS108" s="72" t="str">
        <f t="shared" si="203"/>
        <v/>
      </c>
      <c r="CT108" s="72" t="str">
        <f t="shared" si="203"/>
        <v/>
      </c>
      <c r="CU108" s="72" t="str">
        <f t="shared" si="203"/>
        <v/>
      </c>
      <c r="CV108" s="72" t="str">
        <f t="shared" si="203"/>
        <v/>
      </c>
      <c r="CW108" s="72" t="str">
        <f t="shared" si="203"/>
        <v/>
      </c>
      <c r="CX108" s="72" t="str">
        <f t="shared" si="203"/>
        <v/>
      </c>
      <c r="CY108" s="72" t="str">
        <f t="shared" si="203"/>
        <v/>
      </c>
      <c r="CZ108" s="72" t="str">
        <f t="shared" si="203"/>
        <v/>
      </c>
      <c r="DA108" s="72" t="str">
        <f t="shared" si="203"/>
        <v/>
      </c>
      <c r="DB108" s="72" t="str">
        <f t="shared" si="203"/>
        <v/>
      </c>
      <c r="DC108" s="72" t="str">
        <f t="shared" si="204"/>
        <v/>
      </c>
      <c r="DD108" s="72" t="str">
        <f t="shared" si="204"/>
        <v/>
      </c>
      <c r="DE108" s="72" t="str">
        <f t="shared" si="204"/>
        <v/>
      </c>
      <c r="DF108" s="72" t="str">
        <f t="shared" si="204"/>
        <v/>
      </c>
      <c r="DG108" s="72" t="str">
        <f t="shared" si="204"/>
        <v/>
      </c>
      <c r="DH108" s="72" t="str">
        <f t="shared" si="204"/>
        <v/>
      </c>
      <c r="DI108" s="72" t="str">
        <f t="shared" si="204"/>
        <v/>
      </c>
      <c r="DJ108" s="72" t="str">
        <f t="shared" si="204"/>
        <v/>
      </c>
      <c r="DK108" s="72" t="str">
        <f t="shared" si="204"/>
        <v/>
      </c>
      <c r="DL108" s="64"/>
      <c r="DM108" s="64"/>
      <c r="DN108" s="64"/>
      <c r="DO108" s="72" t="str">
        <f t="shared" si="147"/>
        <v/>
      </c>
      <c r="DP108" s="72" t="str">
        <f t="shared" si="173"/>
        <v/>
      </c>
      <c r="DQ108" s="72" t="str">
        <f t="shared" si="202"/>
        <v/>
      </c>
      <c r="DR108" s="72" t="str">
        <f t="shared" si="202"/>
        <v/>
      </c>
      <c r="DS108" s="72" t="str">
        <f t="shared" si="202"/>
        <v/>
      </c>
      <c r="DT108" s="72" t="str">
        <f t="shared" si="202"/>
        <v/>
      </c>
      <c r="DU108" s="72" t="str">
        <f t="shared" si="202"/>
        <v/>
      </c>
      <c r="DV108" s="72" t="str">
        <f t="shared" si="202"/>
        <v/>
      </c>
      <c r="DW108" s="72" t="str">
        <f t="shared" si="202"/>
        <v/>
      </c>
      <c r="DX108" s="72" t="str">
        <f t="shared" si="202"/>
        <v/>
      </c>
      <c r="DY108" s="72" t="str">
        <f t="shared" si="202"/>
        <v/>
      </c>
      <c r="DZ108" s="72" t="str">
        <f t="shared" si="202"/>
        <v/>
      </c>
      <c r="EA108" s="72" t="str">
        <f t="shared" si="202"/>
        <v/>
      </c>
      <c r="EB108" s="72" t="str">
        <f t="shared" si="202"/>
        <v/>
      </c>
      <c r="EC108" s="72" t="str">
        <f t="shared" si="202"/>
        <v/>
      </c>
      <c r="ED108" s="72" t="str">
        <f t="shared" si="202"/>
        <v/>
      </c>
      <c r="EE108" s="72" t="str">
        <f t="shared" si="202"/>
        <v/>
      </c>
      <c r="EF108" s="72" t="str">
        <f t="shared" si="202"/>
        <v/>
      </c>
      <c r="EG108" s="72" t="str">
        <f t="shared" si="201"/>
        <v/>
      </c>
      <c r="EH108" s="72" t="str">
        <f t="shared" si="201"/>
        <v/>
      </c>
      <c r="EI108" s="72" t="str">
        <f t="shared" si="201"/>
        <v/>
      </c>
      <c r="EJ108" s="68"/>
      <c r="EK108" s="68"/>
      <c r="EL108" s="68"/>
      <c r="EM108" s="68"/>
      <c r="EN108" s="88" t="str">
        <f t="shared" si="148"/>
        <v/>
      </c>
      <c r="EO108" s="88" t="str">
        <f t="shared" si="174"/>
        <v/>
      </c>
      <c r="EP108" s="88">
        <f t="shared" si="149"/>
        <v>0</v>
      </c>
      <c r="EQ108" s="89" t="str">
        <f t="shared" si="175"/>
        <v/>
      </c>
      <c r="ER108" s="89" t="str">
        <f t="shared" si="176"/>
        <v/>
      </c>
      <c r="ES108" s="89" t="str">
        <f t="shared" si="177"/>
        <v/>
      </c>
      <c r="ET108" s="89" t="str">
        <f t="shared" si="178"/>
        <v/>
      </c>
      <c r="EU108" s="89" t="str">
        <f t="shared" si="179"/>
        <v/>
      </c>
      <c r="EV108" s="89" t="str">
        <f t="shared" si="180"/>
        <v/>
      </c>
      <c r="EW108" s="89" t="str">
        <f t="shared" si="181"/>
        <v/>
      </c>
      <c r="EX108" s="89" t="str">
        <f t="shared" si="182"/>
        <v/>
      </c>
      <c r="EY108" s="89" t="str">
        <f t="shared" si="183"/>
        <v/>
      </c>
      <c r="EZ108" s="89" t="str">
        <f t="shared" si="184"/>
        <v/>
      </c>
      <c r="FA108" s="89" t="str">
        <f t="shared" si="185"/>
        <v/>
      </c>
      <c r="FB108" s="89" t="str">
        <f t="shared" si="186"/>
        <v/>
      </c>
      <c r="FC108" s="89" t="str">
        <f t="shared" si="187"/>
        <v/>
      </c>
      <c r="FD108" s="89" t="str">
        <f t="shared" si="188"/>
        <v/>
      </c>
      <c r="FE108" s="89" t="str">
        <f t="shared" si="189"/>
        <v/>
      </c>
      <c r="FF108" s="89" t="str">
        <f t="shared" si="190"/>
        <v/>
      </c>
      <c r="FG108" s="89" t="str">
        <f t="shared" si="191"/>
        <v/>
      </c>
      <c r="FH108" s="89" t="str">
        <f t="shared" si="192"/>
        <v/>
      </c>
      <c r="FI108" s="89" t="str">
        <f t="shared" si="193"/>
        <v/>
      </c>
      <c r="FJ108" s="89" t="str">
        <f t="shared" si="194"/>
        <v/>
      </c>
      <c r="FK108" s="68"/>
      <c r="FL108" s="68"/>
      <c r="FM108" s="68"/>
      <c r="FN108" s="68"/>
      <c r="FO108" s="68"/>
      <c r="FP108" s="88" t="str">
        <f t="shared" si="150"/>
        <v/>
      </c>
      <c r="FQ108" s="72" t="str">
        <f t="shared" si="151"/>
        <v/>
      </c>
      <c r="FR108" s="72" t="str">
        <f t="shared" si="152"/>
        <v/>
      </c>
      <c r="FS108" s="72" t="str">
        <f t="shared" si="153"/>
        <v/>
      </c>
      <c r="FT108" s="72" t="str">
        <f t="shared" si="154"/>
        <v/>
      </c>
      <c r="FU108" s="72" t="str">
        <f t="shared" si="155"/>
        <v/>
      </c>
      <c r="FV108" s="72" t="str">
        <f t="shared" si="156"/>
        <v/>
      </c>
      <c r="FW108" s="72" t="str">
        <f t="shared" si="157"/>
        <v/>
      </c>
      <c r="FX108" s="72" t="str">
        <f t="shared" si="158"/>
        <v/>
      </c>
      <c r="FY108" s="72" t="str">
        <f t="shared" si="159"/>
        <v/>
      </c>
      <c r="FZ108" s="72" t="str">
        <f t="shared" si="160"/>
        <v/>
      </c>
      <c r="GA108" s="72" t="str">
        <f t="shared" si="161"/>
        <v/>
      </c>
      <c r="GB108" s="72" t="str">
        <f t="shared" si="162"/>
        <v/>
      </c>
      <c r="GC108" s="72" t="str">
        <f t="shared" si="163"/>
        <v/>
      </c>
      <c r="GD108" s="72" t="str">
        <f t="shared" si="164"/>
        <v/>
      </c>
      <c r="GE108" s="72" t="str">
        <f t="shared" si="165"/>
        <v/>
      </c>
      <c r="GF108" s="72" t="str">
        <f t="shared" si="166"/>
        <v/>
      </c>
      <c r="GG108" s="72" t="str">
        <f t="shared" si="167"/>
        <v/>
      </c>
      <c r="GH108" s="72" t="str">
        <f t="shared" si="168"/>
        <v/>
      </c>
      <c r="GI108" s="72" t="str">
        <f t="shared" si="169"/>
        <v/>
      </c>
      <c r="GJ108" s="113"/>
      <c r="GK108" s="113"/>
    </row>
    <row r="109" spans="1:193" ht="20.100000000000001" customHeight="1" thickBot="1" x14ac:dyDescent="0.25">
      <c r="A109" s="137">
        <v>94</v>
      </c>
      <c r="B109" s="287"/>
      <c r="C109" s="287"/>
      <c r="D109" s="3"/>
      <c r="E109" s="3"/>
      <c r="F109" s="4"/>
      <c r="G109" s="4"/>
      <c r="H109" s="5"/>
      <c r="I109" s="52" t="str">
        <f t="shared" si="170"/>
        <v/>
      </c>
      <c r="J109" s="4"/>
      <c r="K109" s="4"/>
      <c r="L109" s="4"/>
      <c r="M109" s="4"/>
      <c r="N109" s="5"/>
      <c r="O109" s="53" t="str">
        <f t="shared" si="171"/>
        <v/>
      </c>
      <c r="P109" s="5"/>
      <c r="R109" s="80"/>
      <c r="S109" s="80"/>
      <c r="T109" s="69"/>
      <c r="U109" s="63" t="str">
        <f t="shared" si="172"/>
        <v/>
      </c>
      <c r="V109" s="80"/>
      <c r="W109" s="80"/>
      <c r="X109" s="80"/>
      <c r="Y109" s="80"/>
      <c r="Z109" s="80"/>
      <c r="AA109" s="128"/>
      <c r="AZ109" s="112"/>
      <c r="BE109" s="72" t="s">
        <v>208</v>
      </c>
      <c r="BF109" s="262"/>
      <c r="BG109" s="263"/>
      <c r="BH109" s="72"/>
      <c r="BI109" s="72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4"/>
      <c r="BU109" s="85">
        <f t="shared" si="131"/>
        <v>0</v>
      </c>
      <c r="CA109" s="86" t="str">
        <f t="shared" si="134"/>
        <v/>
      </c>
      <c r="CB109" s="82" t="str">
        <f t="shared" si="135"/>
        <v/>
      </c>
      <c r="CC109" s="82" t="str">
        <f t="shared" si="136"/>
        <v/>
      </c>
      <c r="CD109" s="82" t="str">
        <f t="shared" si="137"/>
        <v/>
      </c>
      <c r="CE109" s="82" t="str">
        <f t="shared" si="138"/>
        <v/>
      </c>
      <c r="CF109" s="86" t="str">
        <f t="shared" si="139"/>
        <v/>
      </c>
      <c r="CG109" s="87"/>
      <c r="CH109" s="86" t="str">
        <f t="shared" si="140"/>
        <v/>
      </c>
      <c r="CI109" s="86" t="str">
        <f t="shared" si="141"/>
        <v/>
      </c>
      <c r="CJ109" s="64"/>
      <c r="CK109" s="64"/>
      <c r="CL109" s="64"/>
      <c r="CM109" s="64"/>
      <c r="CN109" s="72" t="str">
        <f t="shared" si="142"/>
        <v/>
      </c>
      <c r="CO109" s="72" t="str">
        <f t="shared" si="143"/>
        <v/>
      </c>
      <c r="CP109" s="72" t="str">
        <f t="shared" si="144"/>
        <v/>
      </c>
      <c r="CQ109" s="72" t="str">
        <f t="shared" si="145"/>
        <v/>
      </c>
      <c r="CR109" s="72" t="str">
        <f t="shared" si="146"/>
        <v/>
      </c>
      <c r="CS109" s="72" t="str">
        <f t="shared" si="203"/>
        <v/>
      </c>
      <c r="CT109" s="72" t="str">
        <f t="shared" si="203"/>
        <v/>
      </c>
      <c r="CU109" s="72" t="str">
        <f t="shared" si="203"/>
        <v/>
      </c>
      <c r="CV109" s="72" t="str">
        <f t="shared" si="203"/>
        <v/>
      </c>
      <c r="CW109" s="72" t="str">
        <f t="shared" si="203"/>
        <v/>
      </c>
      <c r="CX109" s="72" t="str">
        <f t="shared" si="203"/>
        <v/>
      </c>
      <c r="CY109" s="72" t="str">
        <f t="shared" si="203"/>
        <v/>
      </c>
      <c r="CZ109" s="72" t="str">
        <f t="shared" si="203"/>
        <v/>
      </c>
      <c r="DA109" s="72" t="str">
        <f t="shared" si="203"/>
        <v/>
      </c>
      <c r="DB109" s="72" t="str">
        <f t="shared" si="203"/>
        <v/>
      </c>
      <c r="DC109" s="72" t="str">
        <f t="shared" si="204"/>
        <v/>
      </c>
      <c r="DD109" s="72" t="str">
        <f t="shared" si="204"/>
        <v/>
      </c>
      <c r="DE109" s="72" t="str">
        <f t="shared" si="204"/>
        <v/>
      </c>
      <c r="DF109" s="72" t="str">
        <f t="shared" si="204"/>
        <v/>
      </c>
      <c r="DG109" s="72" t="str">
        <f t="shared" si="204"/>
        <v/>
      </c>
      <c r="DH109" s="72" t="str">
        <f t="shared" si="204"/>
        <v/>
      </c>
      <c r="DI109" s="72" t="str">
        <f t="shared" si="204"/>
        <v/>
      </c>
      <c r="DJ109" s="72" t="str">
        <f t="shared" si="204"/>
        <v/>
      </c>
      <c r="DK109" s="72" t="str">
        <f t="shared" si="204"/>
        <v/>
      </c>
      <c r="DL109" s="64"/>
      <c r="DM109" s="64"/>
      <c r="DN109" s="64"/>
      <c r="DO109" s="72" t="str">
        <f t="shared" si="147"/>
        <v/>
      </c>
      <c r="DP109" s="72" t="str">
        <f t="shared" si="173"/>
        <v/>
      </c>
      <c r="DQ109" s="72" t="str">
        <f t="shared" si="202"/>
        <v/>
      </c>
      <c r="DR109" s="72" t="str">
        <f t="shared" si="202"/>
        <v/>
      </c>
      <c r="DS109" s="72" t="str">
        <f t="shared" si="202"/>
        <v/>
      </c>
      <c r="DT109" s="72" t="str">
        <f t="shared" si="202"/>
        <v/>
      </c>
      <c r="DU109" s="72" t="str">
        <f t="shared" si="202"/>
        <v/>
      </c>
      <c r="DV109" s="72" t="str">
        <f t="shared" si="202"/>
        <v/>
      </c>
      <c r="DW109" s="72" t="str">
        <f t="shared" si="202"/>
        <v/>
      </c>
      <c r="DX109" s="72" t="str">
        <f t="shared" si="202"/>
        <v/>
      </c>
      <c r="DY109" s="72" t="str">
        <f t="shared" si="202"/>
        <v/>
      </c>
      <c r="DZ109" s="72" t="str">
        <f t="shared" si="202"/>
        <v/>
      </c>
      <c r="EA109" s="72" t="str">
        <f t="shared" si="202"/>
        <v/>
      </c>
      <c r="EB109" s="72" t="str">
        <f t="shared" si="202"/>
        <v/>
      </c>
      <c r="EC109" s="72" t="str">
        <f t="shared" si="202"/>
        <v/>
      </c>
      <c r="ED109" s="72" t="str">
        <f t="shared" si="202"/>
        <v/>
      </c>
      <c r="EE109" s="72" t="str">
        <f t="shared" si="202"/>
        <v/>
      </c>
      <c r="EF109" s="72" t="str">
        <f t="shared" si="202"/>
        <v/>
      </c>
      <c r="EG109" s="72" t="str">
        <f t="shared" si="201"/>
        <v/>
      </c>
      <c r="EH109" s="72" t="str">
        <f t="shared" si="201"/>
        <v/>
      </c>
      <c r="EI109" s="72" t="str">
        <f t="shared" si="201"/>
        <v/>
      </c>
      <c r="EJ109" s="68"/>
      <c r="EK109" s="68"/>
      <c r="EL109" s="68"/>
      <c r="EM109" s="68"/>
      <c r="EN109" s="88" t="str">
        <f t="shared" si="148"/>
        <v/>
      </c>
      <c r="EO109" s="88" t="str">
        <f t="shared" si="174"/>
        <v/>
      </c>
      <c r="EP109" s="88">
        <f t="shared" si="149"/>
        <v>0</v>
      </c>
      <c r="EQ109" s="89" t="str">
        <f t="shared" si="175"/>
        <v/>
      </c>
      <c r="ER109" s="89" t="str">
        <f t="shared" si="176"/>
        <v/>
      </c>
      <c r="ES109" s="89" t="str">
        <f t="shared" si="177"/>
        <v/>
      </c>
      <c r="ET109" s="89" t="str">
        <f t="shared" si="178"/>
        <v/>
      </c>
      <c r="EU109" s="89" t="str">
        <f t="shared" si="179"/>
        <v/>
      </c>
      <c r="EV109" s="89" t="str">
        <f t="shared" si="180"/>
        <v/>
      </c>
      <c r="EW109" s="89" t="str">
        <f t="shared" si="181"/>
        <v/>
      </c>
      <c r="EX109" s="89" t="str">
        <f t="shared" si="182"/>
        <v/>
      </c>
      <c r="EY109" s="89" t="str">
        <f t="shared" si="183"/>
        <v/>
      </c>
      <c r="EZ109" s="89" t="str">
        <f t="shared" si="184"/>
        <v/>
      </c>
      <c r="FA109" s="89" t="str">
        <f t="shared" si="185"/>
        <v/>
      </c>
      <c r="FB109" s="89" t="str">
        <f t="shared" si="186"/>
        <v/>
      </c>
      <c r="FC109" s="89" t="str">
        <f t="shared" si="187"/>
        <v/>
      </c>
      <c r="FD109" s="89" t="str">
        <f t="shared" si="188"/>
        <v/>
      </c>
      <c r="FE109" s="89" t="str">
        <f t="shared" si="189"/>
        <v/>
      </c>
      <c r="FF109" s="89" t="str">
        <f t="shared" si="190"/>
        <v/>
      </c>
      <c r="FG109" s="89" t="str">
        <f t="shared" si="191"/>
        <v/>
      </c>
      <c r="FH109" s="89" t="str">
        <f t="shared" si="192"/>
        <v/>
      </c>
      <c r="FI109" s="89" t="str">
        <f t="shared" si="193"/>
        <v/>
      </c>
      <c r="FJ109" s="89" t="str">
        <f t="shared" si="194"/>
        <v/>
      </c>
      <c r="FK109" s="68"/>
      <c r="FL109" s="68"/>
      <c r="FM109" s="68"/>
      <c r="FN109" s="68"/>
      <c r="FO109" s="68"/>
      <c r="FP109" s="88" t="str">
        <f t="shared" si="150"/>
        <v/>
      </c>
      <c r="FQ109" s="72" t="str">
        <f t="shared" si="151"/>
        <v/>
      </c>
      <c r="FR109" s="72" t="str">
        <f t="shared" si="152"/>
        <v/>
      </c>
      <c r="FS109" s="72" t="str">
        <f t="shared" si="153"/>
        <v/>
      </c>
      <c r="FT109" s="72" t="str">
        <f t="shared" si="154"/>
        <v/>
      </c>
      <c r="FU109" s="72" t="str">
        <f t="shared" si="155"/>
        <v/>
      </c>
      <c r="FV109" s="72" t="str">
        <f t="shared" si="156"/>
        <v/>
      </c>
      <c r="FW109" s="72" t="str">
        <f t="shared" si="157"/>
        <v/>
      </c>
      <c r="FX109" s="72" t="str">
        <f t="shared" si="158"/>
        <v/>
      </c>
      <c r="FY109" s="72" t="str">
        <f t="shared" si="159"/>
        <v/>
      </c>
      <c r="FZ109" s="72" t="str">
        <f t="shared" si="160"/>
        <v/>
      </c>
      <c r="GA109" s="72" t="str">
        <f t="shared" si="161"/>
        <v/>
      </c>
      <c r="GB109" s="72" t="str">
        <f t="shared" si="162"/>
        <v/>
      </c>
      <c r="GC109" s="72" t="str">
        <f t="shared" si="163"/>
        <v/>
      </c>
      <c r="GD109" s="72" t="str">
        <f t="shared" si="164"/>
        <v/>
      </c>
      <c r="GE109" s="72" t="str">
        <f t="shared" si="165"/>
        <v/>
      </c>
      <c r="GF109" s="72" t="str">
        <f t="shared" si="166"/>
        <v/>
      </c>
      <c r="GG109" s="72" t="str">
        <f t="shared" si="167"/>
        <v/>
      </c>
      <c r="GH109" s="72" t="str">
        <f t="shared" si="168"/>
        <v/>
      </c>
      <c r="GI109" s="72" t="str">
        <f t="shared" si="169"/>
        <v/>
      </c>
      <c r="GJ109" s="113"/>
      <c r="GK109" s="113"/>
    </row>
    <row r="110" spans="1:193" ht="20.100000000000001" customHeight="1" thickBot="1" x14ac:dyDescent="0.25">
      <c r="A110" s="137">
        <v>95</v>
      </c>
      <c r="B110" s="287"/>
      <c r="C110" s="287"/>
      <c r="D110" s="3"/>
      <c r="E110" s="3"/>
      <c r="F110" s="4"/>
      <c r="G110" s="4"/>
      <c r="H110" s="5"/>
      <c r="I110" s="52" t="str">
        <f t="shared" si="170"/>
        <v/>
      </c>
      <c r="J110" s="4"/>
      <c r="K110" s="4"/>
      <c r="L110" s="4"/>
      <c r="M110" s="4"/>
      <c r="N110" s="5"/>
      <c r="O110" s="53" t="str">
        <f t="shared" si="171"/>
        <v/>
      </c>
      <c r="P110" s="5"/>
      <c r="R110" s="80"/>
      <c r="S110" s="80"/>
      <c r="T110" s="69"/>
      <c r="U110" s="63" t="str">
        <f t="shared" si="172"/>
        <v/>
      </c>
      <c r="V110" s="80"/>
      <c r="W110" s="80"/>
      <c r="X110" s="80"/>
      <c r="Y110" s="80"/>
      <c r="Z110" s="80"/>
      <c r="AA110" s="128"/>
      <c r="AZ110" s="112"/>
      <c r="BU110" s="160">
        <f>SUM(BU70:BU109)</f>
        <v>870.87999999999988</v>
      </c>
      <c r="CA110" s="86" t="str">
        <f t="shared" si="134"/>
        <v/>
      </c>
      <c r="CB110" s="82" t="str">
        <f t="shared" si="135"/>
        <v/>
      </c>
      <c r="CC110" s="82" t="str">
        <f t="shared" si="136"/>
        <v/>
      </c>
      <c r="CD110" s="82" t="str">
        <f t="shared" si="137"/>
        <v/>
      </c>
      <c r="CE110" s="82" t="str">
        <f t="shared" si="138"/>
        <v/>
      </c>
      <c r="CF110" s="86" t="str">
        <f t="shared" si="139"/>
        <v/>
      </c>
      <c r="CG110" s="87"/>
      <c r="CH110" s="86" t="str">
        <f t="shared" si="140"/>
        <v/>
      </c>
      <c r="CI110" s="86" t="str">
        <f t="shared" si="141"/>
        <v/>
      </c>
      <c r="CJ110" s="64"/>
      <c r="CK110" s="64"/>
      <c r="CL110" s="64"/>
      <c r="CM110" s="64"/>
      <c r="CN110" s="72" t="str">
        <f t="shared" si="142"/>
        <v/>
      </c>
      <c r="CO110" s="72" t="str">
        <f t="shared" si="143"/>
        <v/>
      </c>
      <c r="CP110" s="72" t="str">
        <f t="shared" si="144"/>
        <v/>
      </c>
      <c r="CQ110" s="72" t="str">
        <f t="shared" si="145"/>
        <v/>
      </c>
      <c r="CR110" s="72" t="str">
        <f t="shared" si="146"/>
        <v/>
      </c>
      <c r="CS110" s="72" t="str">
        <f t="shared" si="203"/>
        <v/>
      </c>
      <c r="CT110" s="72" t="str">
        <f t="shared" si="203"/>
        <v/>
      </c>
      <c r="CU110" s="72" t="str">
        <f t="shared" si="203"/>
        <v/>
      </c>
      <c r="CV110" s="72" t="str">
        <f t="shared" si="203"/>
        <v/>
      </c>
      <c r="CW110" s="72" t="str">
        <f t="shared" si="203"/>
        <v/>
      </c>
      <c r="CX110" s="72" t="str">
        <f t="shared" si="203"/>
        <v/>
      </c>
      <c r="CY110" s="72" t="str">
        <f t="shared" si="203"/>
        <v/>
      </c>
      <c r="CZ110" s="72" t="str">
        <f t="shared" si="203"/>
        <v/>
      </c>
      <c r="DA110" s="72" t="str">
        <f t="shared" si="203"/>
        <v/>
      </c>
      <c r="DB110" s="72" t="str">
        <f t="shared" si="203"/>
        <v/>
      </c>
      <c r="DC110" s="72" t="str">
        <f t="shared" si="204"/>
        <v/>
      </c>
      <c r="DD110" s="72" t="str">
        <f t="shared" si="204"/>
        <v/>
      </c>
      <c r="DE110" s="72" t="str">
        <f t="shared" si="204"/>
        <v/>
      </c>
      <c r="DF110" s="72" t="str">
        <f t="shared" si="204"/>
        <v/>
      </c>
      <c r="DG110" s="72" t="str">
        <f t="shared" si="204"/>
        <v/>
      </c>
      <c r="DH110" s="72" t="str">
        <f t="shared" si="204"/>
        <v/>
      </c>
      <c r="DI110" s="72" t="str">
        <f t="shared" si="204"/>
        <v/>
      </c>
      <c r="DJ110" s="72" t="str">
        <f t="shared" si="204"/>
        <v/>
      </c>
      <c r="DK110" s="72" t="str">
        <f t="shared" si="204"/>
        <v/>
      </c>
      <c r="DL110" s="64"/>
      <c r="DM110" s="64"/>
      <c r="DN110" s="64"/>
      <c r="DO110" s="72" t="str">
        <f t="shared" si="147"/>
        <v/>
      </c>
      <c r="DP110" s="72" t="str">
        <f t="shared" si="173"/>
        <v/>
      </c>
      <c r="DQ110" s="72" t="str">
        <f t="shared" si="202"/>
        <v/>
      </c>
      <c r="DR110" s="72" t="str">
        <f t="shared" si="202"/>
        <v/>
      </c>
      <c r="DS110" s="72" t="str">
        <f t="shared" si="202"/>
        <v/>
      </c>
      <c r="DT110" s="72" t="str">
        <f t="shared" si="202"/>
        <v/>
      </c>
      <c r="DU110" s="72" t="str">
        <f t="shared" si="202"/>
        <v/>
      </c>
      <c r="DV110" s="72" t="str">
        <f t="shared" si="202"/>
        <v/>
      </c>
      <c r="DW110" s="72" t="str">
        <f t="shared" si="202"/>
        <v/>
      </c>
      <c r="DX110" s="72" t="str">
        <f t="shared" si="202"/>
        <v/>
      </c>
      <c r="DY110" s="72" t="str">
        <f t="shared" si="202"/>
        <v/>
      </c>
      <c r="DZ110" s="72" t="str">
        <f t="shared" si="202"/>
        <v/>
      </c>
      <c r="EA110" s="72" t="str">
        <f t="shared" si="202"/>
        <v/>
      </c>
      <c r="EB110" s="72" t="str">
        <f t="shared" si="202"/>
        <v/>
      </c>
      <c r="EC110" s="72" t="str">
        <f t="shared" si="202"/>
        <v/>
      </c>
      <c r="ED110" s="72" t="str">
        <f t="shared" si="202"/>
        <v/>
      </c>
      <c r="EE110" s="72" t="str">
        <f t="shared" si="202"/>
        <v/>
      </c>
      <c r="EF110" s="72" t="str">
        <f t="shared" si="202"/>
        <v/>
      </c>
      <c r="EG110" s="72" t="str">
        <f t="shared" si="201"/>
        <v/>
      </c>
      <c r="EH110" s="72" t="str">
        <f t="shared" si="201"/>
        <v/>
      </c>
      <c r="EI110" s="72" t="str">
        <f t="shared" si="201"/>
        <v/>
      </c>
      <c r="EJ110" s="68"/>
      <c r="EK110" s="68"/>
      <c r="EL110" s="68"/>
      <c r="EM110" s="68"/>
      <c r="EN110" s="88" t="str">
        <f t="shared" si="148"/>
        <v/>
      </c>
      <c r="EO110" s="88" t="str">
        <f t="shared" si="174"/>
        <v/>
      </c>
      <c r="EP110" s="88">
        <f t="shared" si="149"/>
        <v>0</v>
      </c>
      <c r="EQ110" s="89" t="str">
        <f t="shared" si="175"/>
        <v/>
      </c>
      <c r="ER110" s="89" t="str">
        <f t="shared" si="176"/>
        <v/>
      </c>
      <c r="ES110" s="89" t="str">
        <f t="shared" si="177"/>
        <v/>
      </c>
      <c r="ET110" s="89" t="str">
        <f t="shared" si="178"/>
        <v/>
      </c>
      <c r="EU110" s="89" t="str">
        <f t="shared" si="179"/>
        <v/>
      </c>
      <c r="EV110" s="89" t="str">
        <f t="shared" si="180"/>
        <v/>
      </c>
      <c r="EW110" s="89" t="str">
        <f t="shared" si="181"/>
        <v/>
      </c>
      <c r="EX110" s="89" t="str">
        <f t="shared" si="182"/>
        <v/>
      </c>
      <c r="EY110" s="89" t="str">
        <f t="shared" si="183"/>
        <v/>
      </c>
      <c r="EZ110" s="89" t="str">
        <f t="shared" si="184"/>
        <v/>
      </c>
      <c r="FA110" s="89" t="str">
        <f t="shared" si="185"/>
        <v/>
      </c>
      <c r="FB110" s="89" t="str">
        <f t="shared" si="186"/>
        <v/>
      </c>
      <c r="FC110" s="89" t="str">
        <f t="shared" si="187"/>
        <v/>
      </c>
      <c r="FD110" s="89" t="str">
        <f t="shared" si="188"/>
        <v/>
      </c>
      <c r="FE110" s="89" t="str">
        <f t="shared" si="189"/>
        <v/>
      </c>
      <c r="FF110" s="89" t="str">
        <f t="shared" si="190"/>
        <v/>
      </c>
      <c r="FG110" s="89" t="str">
        <f t="shared" si="191"/>
        <v/>
      </c>
      <c r="FH110" s="89" t="str">
        <f t="shared" si="192"/>
        <v/>
      </c>
      <c r="FI110" s="89" t="str">
        <f t="shared" si="193"/>
        <v/>
      </c>
      <c r="FJ110" s="89" t="str">
        <f t="shared" si="194"/>
        <v/>
      </c>
      <c r="FK110" s="68"/>
      <c r="FL110" s="68"/>
      <c r="FM110" s="68"/>
      <c r="FN110" s="68"/>
      <c r="FO110" s="68"/>
      <c r="FP110" s="88" t="str">
        <f t="shared" si="150"/>
        <v/>
      </c>
      <c r="FQ110" s="72" t="str">
        <f t="shared" si="151"/>
        <v/>
      </c>
      <c r="FR110" s="72" t="str">
        <f t="shared" si="152"/>
        <v/>
      </c>
      <c r="FS110" s="72" t="str">
        <f t="shared" si="153"/>
        <v/>
      </c>
      <c r="FT110" s="72" t="str">
        <f t="shared" si="154"/>
        <v/>
      </c>
      <c r="FU110" s="72" t="str">
        <f t="shared" si="155"/>
        <v/>
      </c>
      <c r="FV110" s="72" t="str">
        <f t="shared" si="156"/>
        <v/>
      </c>
      <c r="FW110" s="72" t="str">
        <f t="shared" si="157"/>
        <v/>
      </c>
      <c r="FX110" s="72" t="str">
        <f t="shared" si="158"/>
        <v/>
      </c>
      <c r="FY110" s="72" t="str">
        <f t="shared" si="159"/>
        <v/>
      </c>
      <c r="FZ110" s="72" t="str">
        <f t="shared" si="160"/>
        <v/>
      </c>
      <c r="GA110" s="72" t="str">
        <f t="shared" si="161"/>
        <v/>
      </c>
      <c r="GB110" s="72" t="str">
        <f t="shared" si="162"/>
        <v/>
      </c>
      <c r="GC110" s="72" t="str">
        <f t="shared" si="163"/>
        <v/>
      </c>
      <c r="GD110" s="72" t="str">
        <f t="shared" si="164"/>
        <v/>
      </c>
      <c r="GE110" s="72" t="str">
        <f t="shared" si="165"/>
        <v/>
      </c>
      <c r="GF110" s="72" t="str">
        <f t="shared" si="166"/>
        <v/>
      </c>
      <c r="GG110" s="72" t="str">
        <f t="shared" si="167"/>
        <v/>
      </c>
      <c r="GH110" s="72" t="str">
        <f t="shared" si="168"/>
        <v/>
      </c>
      <c r="GI110" s="72" t="str">
        <f t="shared" si="169"/>
        <v/>
      </c>
      <c r="GJ110" s="113"/>
      <c r="GK110" s="113"/>
    </row>
    <row r="111" spans="1:193" ht="20.100000000000001" customHeight="1" x14ac:dyDescent="0.2">
      <c r="A111" s="137">
        <v>96</v>
      </c>
      <c r="B111" s="287"/>
      <c r="C111" s="287"/>
      <c r="D111" s="3"/>
      <c r="E111" s="3"/>
      <c r="F111" s="4"/>
      <c r="G111" s="4"/>
      <c r="H111" s="5"/>
      <c r="I111" s="52" t="str">
        <f t="shared" si="170"/>
        <v/>
      </c>
      <c r="J111" s="4"/>
      <c r="K111" s="4"/>
      <c r="L111" s="4"/>
      <c r="M111" s="4"/>
      <c r="N111" s="5"/>
      <c r="O111" s="53" t="str">
        <f t="shared" si="171"/>
        <v/>
      </c>
      <c r="P111" s="5"/>
      <c r="R111" s="80"/>
      <c r="S111" s="80"/>
      <c r="T111" s="69"/>
      <c r="U111" s="63" t="str">
        <f t="shared" si="172"/>
        <v/>
      </c>
      <c r="V111" s="80"/>
      <c r="W111" s="80"/>
      <c r="X111" s="80"/>
      <c r="Y111" s="80"/>
      <c r="Z111" s="80"/>
      <c r="AA111" s="128"/>
      <c r="AZ111" s="112"/>
      <c r="CA111" s="86" t="str">
        <f t="shared" si="134"/>
        <v/>
      </c>
      <c r="CB111" s="82" t="str">
        <f t="shared" si="135"/>
        <v/>
      </c>
      <c r="CC111" s="82" t="str">
        <f t="shared" si="136"/>
        <v/>
      </c>
      <c r="CD111" s="82" t="str">
        <f t="shared" si="137"/>
        <v/>
      </c>
      <c r="CE111" s="82" t="str">
        <f t="shared" si="138"/>
        <v/>
      </c>
      <c r="CF111" s="86" t="str">
        <f t="shared" si="139"/>
        <v/>
      </c>
      <c r="CG111" s="87"/>
      <c r="CH111" s="86" t="str">
        <f t="shared" si="140"/>
        <v/>
      </c>
      <c r="CI111" s="86" t="str">
        <f t="shared" si="141"/>
        <v/>
      </c>
      <c r="CJ111" s="64"/>
      <c r="CK111" s="64"/>
      <c r="CL111" s="64"/>
      <c r="CM111" s="64"/>
      <c r="CN111" s="72" t="str">
        <f t="shared" si="142"/>
        <v/>
      </c>
      <c r="CO111" s="72" t="str">
        <f t="shared" si="143"/>
        <v/>
      </c>
      <c r="CP111" s="72" t="str">
        <f t="shared" si="144"/>
        <v/>
      </c>
      <c r="CQ111" s="72" t="str">
        <f t="shared" si="145"/>
        <v/>
      </c>
      <c r="CR111" s="72" t="str">
        <f t="shared" si="146"/>
        <v/>
      </c>
      <c r="CS111" s="72" t="str">
        <f t="shared" si="203"/>
        <v/>
      </c>
      <c r="CT111" s="72" t="str">
        <f t="shared" si="203"/>
        <v/>
      </c>
      <c r="CU111" s="72" t="str">
        <f t="shared" si="203"/>
        <v/>
      </c>
      <c r="CV111" s="72" t="str">
        <f t="shared" si="203"/>
        <v/>
      </c>
      <c r="CW111" s="72" t="str">
        <f t="shared" si="203"/>
        <v/>
      </c>
      <c r="CX111" s="72" t="str">
        <f t="shared" si="203"/>
        <v/>
      </c>
      <c r="CY111" s="72" t="str">
        <f t="shared" si="203"/>
        <v/>
      </c>
      <c r="CZ111" s="72" t="str">
        <f t="shared" si="203"/>
        <v/>
      </c>
      <c r="DA111" s="72" t="str">
        <f t="shared" si="203"/>
        <v/>
      </c>
      <c r="DB111" s="72" t="str">
        <f t="shared" si="203"/>
        <v/>
      </c>
      <c r="DC111" s="72" t="str">
        <f t="shared" si="204"/>
        <v/>
      </c>
      <c r="DD111" s="72" t="str">
        <f t="shared" si="204"/>
        <v/>
      </c>
      <c r="DE111" s="72" t="str">
        <f t="shared" si="204"/>
        <v/>
      </c>
      <c r="DF111" s="72" t="str">
        <f t="shared" si="204"/>
        <v/>
      </c>
      <c r="DG111" s="72" t="str">
        <f t="shared" si="204"/>
        <v/>
      </c>
      <c r="DH111" s="72" t="str">
        <f t="shared" si="204"/>
        <v/>
      </c>
      <c r="DI111" s="72" t="str">
        <f t="shared" si="204"/>
        <v/>
      </c>
      <c r="DJ111" s="72" t="str">
        <f t="shared" si="204"/>
        <v/>
      </c>
      <c r="DK111" s="72" t="str">
        <f t="shared" si="204"/>
        <v/>
      </c>
      <c r="DL111" s="64"/>
      <c r="DM111" s="64"/>
      <c r="DN111" s="64"/>
      <c r="DO111" s="72" t="str">
        <f t="shared" si="147"/>
        <v/>
      </c>
      <c r="DP111" s="72" t="str">
        <f t="shared" si="173"/>
        <v/>
      </c>
      <c r="DQ111" s="72" t="str">
        <f t="shared" si="202"/>
        <v/>
      </c>
      <c r="DR111" s="72" t="str">
        <f t="shared" si="202"/>
        <v/>
      </c>
      <c r="DS111" s="72" t="str">
        <f t="shared" si="202"/>
        <v/>
      </c>
      <c r="DT111" s="72" t="str">
        <f t="shared" si="202"/>
        <v/>
      </c>
      <c r="DU111" s="72" t="str">
        <f t="shared" si="202"/>
        <v/>
      </c>
      <c r="DV111" s="72" t="str">
        <f t="shared" si="202"/>
        <v/>
      </c>
      <c r="DW111" s="72" t="str">
        <f t="shared" si="202"/>
        <v/>
      </c>
      <c r="DX111" s="72" t="str">
        <f t="shared" si="202"/>
        <v/>
      </c>
      <c r="DY111" s="72" t="str">
        <f t="shared" si="202"/>
        <v/>
      </c>
      <c r="DZ111" s="72" t="str">
        <f t="shared" si="202"/>
        <v/>
      </c>
      <c r="EA111" s="72" t="str">
        <f t="shared" si="202"/>
        <v/>
      </c>
      <c r="EB111" s="72" t="str">
        <f t="shared" si="202"/>
        <v/>
      </c>
      <c r="EC111" s="72" t="str">
        <f t="shared" si="202"/>
        <v/>
      </c>
      <c r="ED111" s="72" t="str">
        <f t="shared" si="202"/>
        <v/>
      </c>
      <c r="EE111" s="72" t="str">
        <f t="shared" si="202"/>
        <v/>
      </c>
      <c r="EF111" s="72" t="str">
        <f t="shared" si="202"/>
        <v/>
      </c>
      <c r="EG111" s="72" t="str">
        <f t="shared" si="201"/>
        <v/>
      </c>
      <c r="EH111" s="72" t="str">
        <f t="shared" si="201"/>
        <v/>
      </c>
      <c r="EI111" s="72" t="str">
        <f t="shared" si="201"/>
        <v/>
      </c>
      <c r="EJ111" s="68"/>
      <c r="EK111" s="68"/>
      <c r="EL111" s="68"/>
      <c r="EM111" s="68"/>
      <c r="EN111" s="88" t="str">
        <f t="shared" si="148"/>
        <v/>
      </c>
      <c r="EO111" s="88" t="str">
        <f t="shared" si="174"/>
        <v/>
      </c>
      <c r="EP111" s="88">
        <f t="shared" si="149"/>
        <v>0</v>
      </c>
      <c r="EQ111" s="89" t="str">
        <f t="shared" si="175"/>
        <v/>
      </c>
      <c r="ER111" s="89" t="str">
        <f t="shared" si="176"/>
        <v/>
      </c>
      <c r="ES111" s="89" t="str">
        <f t="shared" si="177"/>
        <v/>
      </c>
      <c r="ET111" s="89" t="str">
        <f t="shared" si="178"/>
        <v/>
      </c>
      <c r="EU111" s="89" t="str">
        <f t="shared" si="179"/>
        <v/>
      </c>
      <c r="EV111" s="89" t="str">
        <f t="shared" si="180"/>
        <v/>
      </c>
      <c r="EW111" s="89" t="str">
        <f t="shared" si="181"/>
        <v/>
      </c>
      <c r="EX111" s="89" t="str">
        <f t="shared" si="182"/>
        <v/>
      </c>
      <c r="EY111" s="89" t="str">
        <f t="shared" si="183"/>
        <v/>
      </c>
      <c r="EZ111" s="89" t="str">
        <f t="shared" si="184"/>
        <v/>
      </c>
      <c r="FA111" s="89" t="str">
        <f t="shared" si="185"/>
        <v/>
      </c>
      <c r="FB111" s="89" t="str">
        <f t="shared" si="186"/>
        <v/>
      </c>
      <c r="FC111" s="89" t="str">
        <f t="shared" si="187"/>
        <v/>
      </c>
      <c r="FD111" s="89" t="str">
        <f t="shared" si="188"/>
        <v/>
      </c>
      <c r="FE111" s="89" t="str">
        <f t="shared" si="189"/>
        <v/>
      </c>
      <c r="FF111" s="89" t="str">
        <f t="shared" si="190"/>
        <v/>
      </c>
      <c r="FG111" s="89" t="str">
        <f t="shared" si="191"/>
        <v/>
      </c>
      <c r="FH111" s="89" t="str">
        <f t="shared" si="192"/>
        <v/>
      </c>
      <c r="FI111" s="89" t="str">
        <f t="shared" si="193"/>
        <v/>
      </c>
      <c r="FJ111" s="89" t="str">
        <f t="shared" si="194"/>
        <v/>
      </c>
      <c r="FK111" s="68"/>
      <c r="FL111" s="68"/>
      <c r="FM111" s="68"/>
      <c r="FN111" s="68"/>
      <c r="FO111" s="68"/>
      <c r="FP111" s="88" t="str">
        <f t="shared" si="150"/>
        <v/>
      </c>
      <c r="FQ111" s="72" t="str">
        <f t="shared" si="151"/>
        <v/>
      </c>
      <c r="FR111" s="72" t="str">
        <f t="shared" si="152"/>
        <v/>
      </c>
      <c r="FS111" s="72" t="str">
        <f t="shared" si="153"/>
        <v/>
      </c>
      <c r="FT111" s="72" t="str">
        <f t="shared" si="154"/>
        <v/>
      </c>
      <c r="FU111" s="72" t="str">
        <f t="shared" si="155"/>
        <v/>
      </c>
      <c r="FV111" s="72" t="str">
        <f t="shared" si="156"/>
        <v/>
      </c>
      <c r="FW111" s="72" t="str">
        <f t="shared" si="157"/>
        <v/>
      </c>
      <c r="FX111" s="72" t="str">
        <f t="shared" si="158"/>
        <v/>
      </c>
      <c r="FY111" s="72" t="str">
        <f t="shared" si="159"/>
        <v/>
      </c>
      <c r="FZ111" s="72" t="str">
        <f t="shared" si="160"/>
        <v/>
      </c>
      <c r="GA111" s="72" t="str">
        <f t="shared" si="161"/>
        <v/>
      </c>
      <c r="GB111" s="72" t="str">
        <f t="shared" si="162"/>
        <v/>
      </c>
      <c r="GC111" s="72" t="str">
        <f t="shared" si="163"/>
        <v/>
      </c>
      <c r="GD111" s="72" t="str">
        <f t="shared" si="164"/>
        <v/>
      </c>
      <c r="GE111" s="72" t="str">
        <f t="shared" si="165"/>
        <v/>
      </c>
      <c r="GF111" s="72" t="str">
        <f t="shared" si="166"/>
        <v/>
      </c>
      <c r="GG111" s="72" t="str">
        <f t="shared" si="167"/>
        <v/>
      </c>
      <c r="GH111" s="72" t="str">
        <f t="shared" si="168"/>
        <v/>
      </c>
      <c r="GI111" s="72" t="str">
        <f t="shared" si="169"/>
        <v/>
      </c>
      <c r="GJ111" s="113"/>
      <c r="GK111" s="113"/>
    </row>
    <row r="112" spans="1:193" ht="20.100000000000001" customHeight="1" x14ac:dyDescent="0.2">
      <c r="A112" s="137">
        <v>97</v>
      </c>
      <c r="B112" s="287"/>
      <c r="C112" s="287"/>
      <c r="D112" s="3"/>
      <c r="E112" s="3"/>
      <c r="F112" s="4"/>
      <c r="G112" s="4"/>
      <c r="H112" s="5"/>
      <c r="I112" s="52" t="str">
        <f t="shared" si="170"/>
        <v/>
      </c>
      <c r="J112" s="4"/>
      <c r="K112" s="4"/>
      <c r="L112" s="4"/>
      <c r="M112" s="4"/>
      <c r="N112" s="5"/>
      <c r="O112" s="53" t="str">
        <f t="shared" si="171"/>
        <v/>
      </c>
      <c r="P112" s="5"/>
      <c r="R112" s="80"/>
      <c r="S112" s="80"/>
      <c r="T112" s="69"/>
      <c r="U112" s="63" t="str">
        <f t="shared" si="172"/>
        <v/>
      </c>
      <c r="V112" s="80"/>
      <c r="W112" s="80"/>
      <c r="X112" s="80"/>
      <c r="Y112" s="80"/>
      <c r="Z112" s="80"/>
      <c r="AA112" s="128"/>
      <c r="AZ112" s="112"/>
      <c r="CA112" s="86" t="str">
        <f t="shared" ref="CA112:CA143" si="205">IF((J112+K112+L112+M112)=0,"",N112&amp;"_"&amp;O112)</f>
        <v/>
      </c>
      <c r="CB112" s="82" t="str">
        <f t="shared" ref="CB112:CB143" si="206">IF(J112=1,CA112,"")</f>
        <v/>
      </c>
      <c r="CC112" s="82" t="str">
        <f t="shared" ref="CC112:CC143" si="207">IF(K112=1,CA112,"")</f>
        <v/>
      </c>
      <c r="CD112" s="82" t="str">
        <f t="shared" ref="CD112:CD143" si="208">IF(L112=1,CA112,"")</f>
        <v/>
      </c>
      <c r="CE112" s="82" t="str">
        <f t="shared" ref="CE112:CE143" si="209">IF(M112=1,CA112,"")</f>
        <v/>
      </c>
      <c r="CF112" s="86" t="str">
        <f t="shared" ref="CF112:CF143" si="210">IF(D112="","",H112&amp;"_"&amp;I112)</f>
        <v/>
      </c>
      <c r="CG112" s="87"/>
      <c r="CH112" s="86" t="str">
        <f t="shared" ref="CH112:CH143" si="211">IF(D112="","",D112*E112*F112*I112/1000000000)</f>
        <v/>
      </c>
      <c r="CI112" s="86" t="str">
        <f t="shared" ref="CI112:CI143" si="212">IF(D112="","",IF(T112="ANO",F112*2,F112))</f>
        <v/>
      </c>
      <c r="CJ112" s="64"/>
      <c r="CK112" s="64"/>
      <c r="CL112" s="64"/>
      <c r="CM112" s="64"/>
      <c r="CN112" s="72" t="str">
        <f t="shared" ref="CN112:CN143" si="213">IF(T112="ANO",I112*2,I112)</f>
        <v/>
      </c>
      <c r="CO112" s="72" t="str">
        <f t="shared" ref="CO112:CO143" si="214">IF(D112="","",IF(CN112&lt;19.1,10,IF(CN112&lt;36.1,20,IF(CN112&gt;36.1,30,30))))</f>
        <v/>
      </c>
      <c r="CP112" s="72" t="str">
        <f t="shared" ref="CP112:CP143" si="215">IF(D112="","",IF(O112&lt;2.1,1,IF(O112&lt;8.1,2,IF(O112&gt;8.1,3,3))))</f>
        <v/>
      </c>
      <c r="CQ112" s="72" t="str">
        <f t="shared" ref="CQ112:CQ143" si="216">IF(D112="","",CO112+CP112)</f>
        <v/>
      </c>
      <c r="CR112" s="72" t="str">
        <f t="shared" ref="CR112:CR143" si="217">IF(D112="","",IF(CQ112=11,"L1",IF(CQ112=12,"L2",IF(CQ112=13,"L3",IF(CQ112=21,"L4",IF(CQ112=22,"L5",IF(CQ112=23,"L6",IF(CQ112=31,"L7",IF(CQ112=32,"L8",IF(CQ112=33,"L9","chyba"))))))))))</f>
        <v/>
      </c>
      <c r="CS112" s="72" t="str">
        <f t="shared" si="203"/>
        <v/>
      </c>
      <c r="CT112" s="72" t="str">
        <f t="shared" si="203"/>
        <v/>
      </c>
      <c r="CU112" s="72" t="str">
        <f t="shared" si="203"/>
        <v/>
      </c>
      <c r="CV112" s="72" t="str">
        <f t="shared" si="203"/>
        <v/>
      </c>
      <c r="CW112" s="72" t="str">
        <f t="shared" si="203"/>
        <v/>
      </c>
      <c r="CX112" s="72" t="str">
        <f t="shared" si="203"/>
        <v/>
      </c>
      <c r="CY112" s="72" t="str">
        <f t="shared" si="203"/>
        <v/>
      </c>
      <c r="CZ112" s="72" t="str">
        <f t="shared" si="203"/>
        <v/>
      </c>
      <c r="DA112" s="72" t="str">
        <f t="shared" si="203"/>
        <v/>
      </c>
      <c r="DB112" s="72" t="str">
        <f t="shared" si="203"/>
        <v/>
      </c>
      <c r="DC112" s="72" t="str">
        <f t="shared" si="204"/>
        <v/>
      </c>
      <c r="DD112" s="72" t="str">
        <f t="shared" si="204"/>
        <v/>
      </c>
      <c r="DE112" s="72" t="str">
        <f t="shared" si="204"/>
        <v/>
      </c>
      <c r="DF112" s="72" t="str">
        <f t="shared" si="204"/>
        <v/>
      </c>
      <c r="DG112" s="72" t="str">
        <f t="shared" si="204"/>
        <v/>
      </c>
      <c r="DH112" s="72" t="str">
        <f t="shared" si="204"/>
        <v/>
      </c>
      <c r="DI112" s="72" t="str">
        <f t="shared" si="204"/>
        <v/>
      </c>
      <c r="DJ112" s="72" t="str">
        <f t="shared" si="204"/>
        <v/>
      </c>
      <c r="DK112" s="72" t="str">
        <f t="shared" si="204"/>
        <v/>
      </c>
      <c r="DL112" s="64"/>
      <c r="DM112" s="64"/>
      <c r="DN112" s="64"/>
      <c r="DO112" s="72" t="str">
        <f t="shared" ref="DO112:DO143" si="218">IF(D112="","",IF(T112="ANO",(D112+D112+E112+E112)/1000*F112*2,(D112+D112+E112+E112)/1000*F112))</f>
        <v/>
      </c>
      <c r="DP112" s="72" t="str">
        <f t="shared" si="173"/>
        <v/>
      </c>
      <c r="DQ112" s="72" t="str">
        <f t="shared" si="202"/>
        <v/>
      </c>
      <c r="DR112" s="72" t="str">
        <f t="shared" si="202"/>
        <v/>
      </c>
      <c r="DS112" s="72" t="str">
        <f t="shared" si="202"/>
        <v/>
      </c>
      <c r="DT112" s="72" t="str">
        <f t="shared" si="202"/>
        <v/>
      </c>
      <c r="DU112" s="72" t="str">
        <f t="shared" si="202"/>
        <v/>
      </c>
      <c r="DV112" s="72" t="str">
        <f t="shared" si="202"/>
        <v/>
      </c>
      <c r="DW112" s="72" t="str">
        <f t="shared" si="202"/>
        <v/>
      </c>
      <c r="DX112" s="72" t="str">
        <f t="shared" si="202"/>
        <v/>
      </c>
      <c r="DY112" s="72" t="str">
        <f t="shared" si="202"/>
        <v/>
      </c>
      <c r="DZ112" s="72" t="str">
        <f t="shared" si="202"/>
        <v/>
      </c>
      <c r="EA112" s="72" t="str">
        <f t="shared" si="202"/>
        <v/>
      </c>
      <c r="EB112" s="72" t="str">
        <f t="shared" si="202"/>
        <v/>
      </c>
      <c r="EC112" s="72" t="str">
        <f t="shared" si="202"/>
        <v/>
      </c>
      <c r="ED112" s="72" t="str">
        <f t="shared" si="202"/>
        <v/>
      </c>
      <c r="EE112" s="72" t="str">
        <f t="shared" si="202"/>
        <v/>
      </c>
      <c r="EF112" s="72" t="str">
        <f t="shared" si="202"/>
        <v/>
      </c>
      <c r="EG112" s="72" t="str">
        <f t="shared" si="201"/>
        <v/>
      </c>
      <c r="EH112" s="72" t="str">
        <f t="shared" si="201"/>
        <v/>
      </c>
      <c r="EI112" s="72" t="str">
        <f t="shared" si="201"/>
        <v/>
      </c>
      <c r="EJ112" s="68"/>
      <c r="EK112" s="68"/>
      <c r="EL112" s="68"/>
      <c r="EM112" s="68"/>
      <c r="EN112" s="88" t="str">
        <f t="shared" ref="EN112:EN143" si="219">IF(EP112=0,"",(J112+K112+L112+M112*F112)*50/1000)</f>
        <v/>
      </c>
      <c r="EO112" s="88" t="str">
        <f t="shared" si="174"/>
        <v/>
      </c>
      <c r="EP112" s="88">
        <f t="shared" ref="EP112:EP143" si="220">((D112*(J112+K112))+(E112*(L112+M112)))/1000*F112</f>
        <v>0</v>
      </c>
      <c r="EQ112" s="89" t="str">
        <f t="shared" si="175"/>
        <v/>
      </c>
      <c r="ER112" s="89" t="str">
        <f t="shared" si="176"/>
        <v/>
      </c>
      <c r="ES112" s="89" t="str">
        <f t="shared" si="177"/>
        <v/>
      </c>
      <c r="ET112" s="89" t="str">
        <f t="shared" si="178"/>
        <v/>
      </c>
      <c r="EU112" s="89" t="str">
        <f t="shared" si="179"/>
        <v/>
      </c>
      <c r="EV112" s="89" t="str">
        <f t="shared" si="180"/>
        <v/>
      </c>
      <c r="EW112" s="89" t="str">
        <f t="shared" si="181"/>
        <v/>
      </c>
      <c r="EX112" s="89" t="str">
        <f t="shared" si="182"/>
        <v/>
      </c>
      <c r="EY112" s="89" t="str">
        <f t="shared" si="183"/>
        <v/>
      </c>
      <c r="EZ112" s="89" t="str">
        <f t="shared" si="184"/>
        <v/>
      </c>
      <c r="FA112" s="89" t="str">
        <f t="shared" si="185"/>
        <v/>
      </c>
      <c r="FB112" s="89" t="str">
        <f t="shared" si="186"/>
        <v/>
      </c>
      <c r="FC112" s="89" t="str">
        <f t="shared" si="187"/>
        <v/>
      </c>
      <c r="FD112" s="89" t="str">
        <f t="shared" si="188"/>
        <v/>
      </c>
      <c r="FE112" s="89" t="str">
        <f t="shared" si="189"/>
        <v/>
      </c>
      <c r="FF112" s="89" t="str">
        <f t="shared" si="190"/>
        <v/>
      </c>
      <c r="FG112" s="89" t="str">
        <f t="shared" si="191"/>
        <v/>
      </c>
      <c r="FH112" s="89" t="str">
        <f t="shared" si="192"/>
        <v/>
      </c>
      <c r="FI112" s="89" t="str">
        <f t="shared" si="193"/>
        <v/>
      </c>
      <c r="FJ112" s="89" t="str">
        <f t="shared" si="194"/>
        <v/>
      </c>
      <c r="FK112" s="68"/>
      <c r="FL112" s="68"/>
      <c r="FM112" s="68"/>
      <c r="FN112" s="68"/>
      <c r="FO112" s="68"/>
      <c r="FP112" s="88" t="str">
        <f t="shared" ref="FP112:FP143" si="221">IF(H112="","",H112)</f>
        <v/>
      </c>
      <c r="FQ112" s="72" t="str">
        <f t="shared" ref="FQ112:FQ143" si="222">IF($H112="","",IF($FP112=$AN$19,($D112*$E112*$CI112/1000000),""))</f>
        <v/>
      </c>
      <c r="FR112" s="72" t="str">
        <f t="shared" ref="FR112:FR143" si="223">IF($H112="","",IF($FP112=$AN$20,($D112*$E112*$CI112/1000000),""))</f>
        <v/>
      </c>
      <c r="FS112" s="72" t="str">
        <f t="shared" ref="FS112:FS143" si="224">IF($H112="","",IF($FP112=$AN$21,($D112*$E112*$CI112/1000000),""))</f>
        <v/>
      </c>
      <c r="FT112" s="72" t="str">
        <f t="shared" ref="FT112:FT143" si="225">IF($H112="","",IF($FP112=$AN$22,($D112*$E112*$CI112/1000000),""))</f>
        <v/>
      </c>
      <c r="FU112" s="72" t="str">
        <f t="shared" ref="FU112:FU143" si="226">IF($H112="","",IF($FP112=$AN$23,($D112*$E112*$CI112/1000000),""))</f>
        <v/>
      </c>
      <c r="FV112" s="72" t="str">
        <f t="shared" ref="FV112:FV143" si="227">IF($H112="","",IF($FP112=$AN$24,($D112*$E112*$CI112/1000000),""))</f>
        <v/>
      </c>
      <c r="FW112" s="72" t="str">
        <f t="shared" ref="FW112:FW143" si="228">IF($H112="","",IF($FP112=$AN$25,($D112*$E112*$CI112/1000000),""))</f>
        <v/>
      </c>
      <c r="FX112" s="72" t="str">
        <f t="shared" ref="FX112:FX143" si="229">IF($H112="","",IF($FP112=$AN$26,($D112*$E112*$CI112/1000000),""))</f>
        <v/>
      </c>
      <c r="FY112" s="72" t="str">
        <f t="shared" ref="FY112:FY143" si="230">IF($H112="","",IF($FP112=$AN$27,($D112*$E112*$CI112/1000000),""))</f>
        <v/>
      </c>
      <c r="FZ112" s="72" t="str">
        <f t="shared" ref="FZ112:FZ143" si="231">IF($H112="","",IF($FP112=$AN$28,($D112*$E112*$CI112/1000000),""))</f>
        <v/>
      </c>
      <c r="GA112" s="72" t="str">
        <f t="shared" ref="GA112:GA143" si="232">IF($H112="","",IF($FP112=$AN$29,($D112*$E112*$CI112/1000000),""))</f>
        <v/>
      </c>
      <c r="GB112" s="72" t="str">
        <f t="shared" ref="GB112:GB143" si="233">IF($H112="","",IF($FP112=$AN$30,($D112*$E112*$CI112/1000000),""))</f>
        <v/>
      </c>
      <c r="GC112" s="72" t="str">
        <f t="shared" ref="GC112:GC143" si="234">IF($H112="","",IF($FP112=$AN$31,($D112*$E112*$CI112/1000000),""))</f>
        <v/>
      </c>
      <c r="GD112" s="72" t="str">
        <f t="shared" ref="GD112:GD143" si="235">IF($H112="","",IF($FP112=$AN$32,($D112*$E112*$CI112/1000000),""))</f>
        <v/>
      </c>
      <c r="GE112" s="72" t="str">
        <f t="shared" ref="GE112:GE143" si="236">IF($H112="","",IF($FP112=$AN$33,($D112*$E112*$CI112/1000000),""))</f>
        <v/>
      </c>
      <c r="GF112" s="72" t="str">
        <f t="shared" ref="GF112:GF143" si="237">IF($H112="","",IF($FP112=$AN$34,($D112*$E112*$CI112/1000000),""))</f>
        <v/>
      </c>
      <c r="GG112" s="72" t="str">
        <f t="shared" ref="GG112:GG143" si="238">IF($H112="","",IF($FP112=$AN$35,($D112*$E112*$CI112/1000000),""))</f>
        <v/>
      </c>
      <c r="GH112" s="72" t="str">
        <f t="shared" ref="GH112:GH143" si="239">IF($H112="","",IF($FP112=$AN$36,($D112*$E112*$CI112/1000000),""))</f>
        <v/>
      </c>
      <c r="GI112" s="72" t="str">
        <f t="shared" ref="GI112:GI143" si="240">IF($H112="","",IF($FP112=$AN$37,($D112*$E112*$CI112/1000000),""))</f>
        <v/>
      </c>
      <c r="GJ112" s="113"/>
      <c r="GK112" s="113"/>
    </row>
    <row r="113" spans="1:193" ht="20.100000000000001" customHeight="1" x14ac:dyDescent="0.2">
      <c r="A113" s="137">
        <v>98</v>
      </c>
      <c r="B113" s="287"/>
      <c r="C113" s="287"/>
      <c r="D113" s="3"/>
      <c r="E113" s="3"/>
      <c r="F113" s="4"/>
      <c r="G113" s="4"/>
      <c r="H113" s="5"/>
      <c r="I113" s="52" t="str">
        <f t="shared" si="170"/>
        <v/>
      </c>
      <c r="J113" s="4"/>
      <c r="K113" s="4"/>
      <c r="L113" s="4"/>
      <c r="M113" s="4"/>
      <c r="N113" s="5"/>
      <c r="O113" s="53" t="str">
        <f t="shared" si="171"/>
        <v/>
      </c>
      <c r="P113" s="5"/>
      <c r="R113" s="80"/>
      <c r="S113" s="80"/>
      <c r="T113" s="69"/>
      <c r="U113" s="63" t="str">
        <f t="shared" si="172"/>
        <v/>
      </c>
      <c r="V113" s="80"/>
      <c r="W113" s="80"/>
      <c r="X113" s="80"/>
      <c r="Y113" s="80"/>
      <c r="Z113" s="80"/>
      <c r="AA113" s="128"/>
      <c r="AZ113" s="112"/>
      <c r="BT113" s="246" t="s">
        <v>357</v>
      </c>
      <c r="BU113" s="246" t="s">
        <v>358</v>
      </c>
      <c r="CA113" s="86" t="str">
        <f t="shared" si="205"/>
        <v/>
      </c>
      <c r="CB113" s="82" t="str">
        <f t="shared" si="206"/>
        <v/>
      </c>
      <c r="CC113" s="82" t="str">
        <f t="shared" si="207"/>
        <v/>
      </c>
      <c r="CD113" s="82" t="str">
        <f t="shared" si="208"/>
        <v/>
      </c>
      <c r="CE113" s="82" t="str">
        <f t="shared" si="209"/>
        <v/>
      </c>
      <c r="CF113" s="86" t="str">
        <f t="shared" si="210"/>
        <v/>
      </c>
      <c r="CG113" s="87"/>
      <c r="CH113" s="86" t="str">
        <f t="shared" si="211"/>
        <v/>
      </c>
      <c r="CI113" s="86" t="str">
        <f t="shared" si="212"/>
        <v/>
      </c>
      <c r="CJ113" s="64"/>
      <c r="CK113" s="64"/>
      <c r="CL113" s="64"/>
      <c r="CM113" s="64"/>
      <c r="CN113" s="72" t="str">
        <f t="shared" si="213"/>
        <v/>
      </c>
      <c r="CO113" s="72" t="str">
        <f t="shared" si="214"/>
        <v/>
      </c>
      <c r="CP113" s="72" t="str">
        <f t="shared" si="215"/>
        <v/>
      </c>
      <c r="CQ113" s="72" t="str">
        <f t="shared" si="216"/>
        <v/>
      </c>
      <c r="CR113" s="72" t="str">
        <f t="shared" si="217"/>
        <v/>
      </c>
      <c r="CS113" s="72" t="str">
        <f t="shared" si="203"/>
        <v/>
      </c>
      <c r="CT113" s="72" t="str">
        <f t="shared" si="203"/>
        <v/>
      </c>
      <c r="CU113" s="72" t="str">
        <f t="shared" si="203"/>
        <v/>
      </c>
      <c r="CV113" s="72" t="str">
        <f t="shared" si="203"/>
        <v/>
      </c>
      <c r="CW113" s="72" t="str">
        <f t="shared" si="203"/>
        <v/>
      </c>
      <c r="CX113" s="72" t="str">
        <f t="shared" si="203"/>
        <v/>
      </c>
      <c r="CY113" s="72" t="str">
        <f t="shared" si="203"/>
        <v/>
      </c>
      <c r="CZ113" s="72" t="str">
        <f t="shared" si="203"/>
        <v/>
      </c>
      <c r="DA113" s="72" t="str">
        <f t="shared" si="203"/>
        <v/>
      </c>
      <c r="DB113" s="72" t="str">
        <f t="shared" si="203"/>
        <v/>
      </c>
      <c r="DC113" s="72" t="str">
        <f t="shared" si="204"/>
        <v/>
      </c>
      <c r="DD113" s="72" t="str">
        <f t="shared" si="204"/>
        <v/>
      </c>
      <c r="DE113" s="72" t="str">
        <f t="shared" si="204"/>
        <v/>
      </c>
      <c r="DF113" s="72" t="str">
        <f t="shared" si="204"/>
        <v/>
      </c>
      <c r="DG113" s="72" t="str">
        <f t="shared" si="204"/>
        <v/>
      </c>
      <c r="DH113" s="72" t="str">
        <f t="shared" si="204"/>
        <v/>
      </c>
      <c r="DI113" s="72" t="str">
        <f t="shared" si="204"/>
        <v/>
      </c>
      <c r="DJ113" s="72" t="str">
        <f t="shared" si="204"/>
        <v/>
      </c>
      <c r="DK113" s="72" t="str">
        <f t="shared" si="204"/>
        <v/>
      </c>
      <c r="DL113" s="64"/>
      <c r="DM113" s="64"/>
      <c r="DN113" s="64"/>
      <c r="DO113" s="72" t="str">
        <f t="shared" si="218"/>
        <v/>
      </c>
      <c r="DP113" s="72" t="str">
        <f t="shared" si="173"/>
        <v/>
      </c>
      <c r="DQ113" s="72" t="str">
        <f t="shared" si="202"/>
        <v/>
      </c>
      <c r="DR113" s="72" t="str">
        <f t="shared" si="202"/>
        <v/>
      </c>
      <c r="DS113" s="72" t="str">
        <f t="shared" si="202"/>
        <v/>
      </c>
      <c r="DT113" s="72" t="str">
        <f t="shared" si="202"/>
        <v/>
      </c>
      <c r="DU113" s="72" t="str">
        <f t="shared" si="202"/>
        <v/>
      </c>
      <c r="DV113" s="72" t="str">
        <f t="shared" si="202"/>
        <v/>
      </c>
      <c r="DW113" s="72" t="str">
        <f t="shared" si="202"/>
        <v/>
      </c>
      <c r="DX113" s="72" t="str">
        <f t="shared" si="202"/>
        <v/>
      </c>
      <c r="DY113" s="72" t="str">
        <f t="shared" si="202"/>
        <v/>
      </c>
      <c r="DZ113" s="72" t="str">
        <f t="shared" si="202"/>
        <v/>
      </c>
      <c r="EA113" s="72" t="str">
        <f t="shared" si="202"/>
        <v/>
      </c>
      <c r="EB113" s="72" t="str">
        <f t="shared" si="202"/>
        <v/>
      </c>
      <c r="EC113" s="72" t="str">
        <f t="shared" si="202"/>
        <v/>
      </c>
      <c r="ED113" s="72" t="str">
        <f t="shared" si="202"/>
        <v/>
      </c>
      <c r="EE113" s="72" t="str">
        <f t="shared" si="202"/>
        <v/>
      </c>
      <c r="EF113" s="72" t="str">
        <f t="shared" si="202"/>
        <v/>
      </c>
      <c r="EG113" s="72" t="str">
        <f t="shared" si="201"/>
        <v/>
      </c>
      <c r="EH113" s="72" t="str">
        <f t="shared" si="201"/>
        <v/>
      </c>
      <c r="EI113" s="72" t="str">
        <f t="shared" si="201"/>
        <v/>
      </c>
      <c r="EJ113" s="68"/>
      <c r="EK113" s="68"/>
      <c r="EL113" s="68"/>
      <c r="EM113" s="68"/>
      <c r="EN113" s="88" t="str">
        <f t="shared" si="219"/>
        <v/>
      </c>
      <c r="EO113" s="88" t="str">
        <f t="shared" si="174"/>
        <v/>
      </c>
      <c r="EP113" s="88">
        <f t="shared" si="220"/>
        <v>0</v>
      </c>
      <c r="EQ113" s="89" t="str">
        <f t="shared" si="175"/>
        <v/>
      </c>
      <c r="ER113" s="89" t="str">
        <f t="shared" si="176"/>
        <v/>
      </c>
      <c r="ES113" s="89" t="str">
        <f t="shared" si="177"/>
        <v/>
      </c>
      <c r="ET113" s="89" t="str">
        <f t="shared" si="178"/>
        <v/>
      </c>
      <c r="EU113" s="89" t="str">
        <f t="shared" si="179"/>
        <v/>
      </c>
      <c r="EV113" s="89" t="str">
        <f t="shared" si="180"/>
        <v/>
      </c>
      <c r="EW113" s="89" t="str">
        <f t="shared" si="181"/>
        <v/>
      </c>
      <c r="EX113" s="89" t="str">
        <f t="shared" si="182"/>
        <v/>
      </c>
      <c r="EY113" s="89" t="str">
        <f t="shared" si="183"/>
        <v/>
      </c>
      <c r="EZ113" s="89" t="str">
        <f t="shared" si="184"/>
        <v/>
      </c>
      <c r="FA113" s="89" t="str">
        <f t="shared" si="185"/>
        <v/>
      </c>
      <c r="FB113" s="89" t="str">
        <f t="shared" si="186"/>
        <v/>
      </c>
      <c r="FC113" s="89" t="str">
        <f t="shared" si="187"/>
        <v/>
      </c>
      <c r="FD113" s="89" t="str">
        <f t="shared" si="188"/>
        <v/>
      </c>
      <c r="FE113" s="89" t="str">
        <f t="shared" si="189"/>
        <v/>
      </c>
      <c r="FF113" s="89" t="str">
        <f t="shared" si="190"/>
        <v/>
      </c>
      <c r="FG113" s="89" t="str">
        <f t="shared" si="191"/>
        <v/>
      </c>
      <c r="FH113" s="89" t="str">
        <f t="shared" si="192"/>
        <v/>
      </c>
      <c r="FI113" s="89" t="str">
        <f t="shared" si="193"/>
        <v/>
      </c>
      <c r="FJ113" s="89" t="str">
        <f t="shared" si="194"/>
        <v/>
      </c>
      <c r="FK113" s="68"/>
      <c r="FL113" s="68"/>
      <c r="FM113" s="68"/>
      <c r="FN113" s="68"/>
      <c r="FO113" s="68"/>
      <c r="FP113" s="88" t="str">
        <f t="shared" si="221"/>
        <v/>
      </c>
      <c r="FQ113" s="72" t="str">
        <f t="shared" si="222"/>
        <v/>
      </c>
      <c r="FR113" s="72" t="str">
        <f t="shared" si="223"/>
        <v/>
      </c>
      <c r="FS113" s="72" t="str">
        <f t="shared" si="224"/>
        <v/>
      </c>
      <c r="FT113" s="72" t="str">
        <f t="shared" si="225"/>
        <v/>
      </c>
      <c r="FU113" s="72" t="str">
        <f t="shared" si="226"/>
        <v/>
      </c>
      <c r="FV113" s="72" t="str">
        <f t="shared" si="227"/>
        <v/>
      </c>
      <c r="FW113" s="72" t="str">
        <f t="shared" si="228"/>
        <v/>
      </c>
      <c r="FX113" s="72" t="str">
        <f t="shared" si="229"/>
        <v/>
      </c>
      <c r="FY113" s="72" t="str">
        <f t="shared" si="230"/>
        <v/>
      </c>
      <c r="FZ113" s="72" t="str">
        <f t="shared" si="231"/>
        <v/>
      </c>
      <c r="GA113" s="72" t="str">
        <f t="shared" si="232"/>
        <v/>
      </c>
      <c r="GB113" s="72" t="str">
        <f t="shared" si="233"/>
        <v/>
      </c>
      <c r="GC113" s="72" t="str">
        <f t="shared" si="234"/>
        <v/>
      </c>
      <c r="GD113" s="72" t="str">
        <f t="shared" si="235"/>
        <v/>
      </c>
      <c r="GE113" s="72" t="str">
        <f t="shared" si="236"/>
        <v/>
      </c>
      <c r="GF113" s="72" t="str">
        <f t="shared" si="237"/>
        <v/>
      </c>
      <c r="GG113" s="72" t="str">
        <f t="shared" si="238"/>
        <v/>
      </c>
      <c r="GH113" s="72" t="str">
        <f t="shared" si="239"/>
        <v/>
      </c>
      <c r="GI113" s="72" t="str">
        <f t="shared" si="240"/>
        <v/>
      </c>
      <c r="GJ113" s="113"/>
      <c r="GK113" s="113"/>
    </row>
    <row r="114" spans="1:193" ht="20.100000000000001" customHeight="1" x14ac:dyDescent="0.2">
      <c r="A114" s="137">
        <v>99</v>
      </c>
      <c r="B114" s="287"/>
      <c r="C114" s="287"/>
      <c r="D114" s="3"/>
      <c r="E114" s="3"/>
      <c r="F114" s="4"/>
      <c r="G114" s="4"/>
      <c r="H114" s="5"/>
      <c r="I114" s="52" t="str">
        <f t="shared" si="170"/>
        <v/>
      </c>
      <c r="J114" s="4"/>
      <c r="K114" s="4"/>
      <c r="L114" s="4"/>
      <c r="M114" s="4"/>
      <c r="N114" s="5"/>
      <c r="O114" s="53" t="str">
        <f t="shared" si="171"/>
        <v/>
      </c>
      <c r="P114" s="5"/>
      <c r="R114" s="80"/>
      <c r="S114" s="80"/>
      <c r="T114" s="69"/>
      <c r="U114" s="63" t="str">
        <f t="shared" si="172"/>
        <v/>
      </c>
      <c r="V114" s="80"/>
      <c r="W114" s="80"/>
      <c r="X114" s="80"/>
      <c r="Y114" s="80"/>
      <c r="Z114" s="80"/>
      <c r="AA114" s="128"/>
      <c r="AZ114" s="112"/>
      <c r="BE114" s="106" t="s">
        <v>104</v>
      </c>
      <c r="BF114" s="106" t="s">
        <v>104</v>
      </c>
      <c r="BG114" s="106" t="s">
        <v>258</v>
      </c>
      <c r="BH114" s="106" t="s">
        <v>273</v>
      </c>
      <c r="BI114" s="106" t="s">
        <v>37</v>
      </c>
      <c r="BJ114" s="106" t="s">
        <v>259</v>
      </c>
      <c r="BK114" s="106" t="s">
        <v>241</v>
      </c>
      <c r="BL114" s="106" t="s">
        <v>242</v>
      </c>
      <c r="BM114" s="106" t="s">
        <v>127</v>
      </c>
      <c r="BN114" s="106" t="s">
        <v>274</v>
      </c>
      <c r="BO114" s="106" t="s">
        <v>269</v>
      </c>
      <c r="BP114" s="106" t="s">
        <v>270</v>
      </c>
      <c r="BQ114" s="106" t="s">
        <v>271</v>
      </c>
      <c r="BR114" s="106" t="s">
        <v>272</v>
      </c>
      <c r="BT114" s="247"/>
      <c r="BU114" s="247"/>
      <c r="CA114" s="86" t="str">
        <f t="shared" si="205"/>
        <v/>
      </c>
      <c r="CB114" s="82" t="str">
        <f t="shared" si="206"/>
        <v/>
      </c>
      <c r="CC114" s="82" t="str">
        <f t="shared" si="207"/>
        <v/>
      </c>
      <c r="CD114" s="82" t="str">
        <f t="shared" si="208"/>
        <v/>
      </c>
      <c r="CE114" s="82" t="str">
        <f t="shared" si="209"/>
        <v/>
      </c>
      <c r="CF114" s="86" t="str">
        <f t="shared" si="210"/>
        <v/>
      </c>
      <c r="CG114" s="87"/>
      <c r="CH114" s="86" t="str">
        <f t="shared" si="211"/>
        <v/>
      </c>
      <c r="CI114" s="86" t="str">
        <f t="shared" si="212"/>
        <v/>
      </c>
      <c r="CJ114" s="64"/>
      <c r="CK114" s="64"/>
      <c r="CL114" s="64"/>
      <c r="CM114" s="64"/>
      <c r="CN114" s="72" t="str">
        <f t="shared" si="213"/>
        <v/>
      </c>
      <c r="CO114" s="72" t="str">
        <f t="shared" si="214"/>
        <v/>
      </c>
      <c r="CP114" s="72" t="str">
        <f t="shared" si="215"/>
        <v/>
      </c>
      <c r="CQ114" s="72" t="str">
        <f t="shared" si="216"/>
        <v/>
      </c>
      <c r="CR114" s="72" t="str">
        <f t="shared" si="217"/>
        <v/>
      </c>
      <c r="CS114" s="72" t="str">
        <f t="shared" si="203"/>
        <v/>
      </c>
      <c r="CT114" s="72" t="str">
        <f t="shared" si="203"/>
        <v/>
      </c>
      <c r="CU114" s="72" t="str">
        <f t="shared" si="203"/>
        <v/>
      </c>
      <c r="CV114" s="72" t="str">
        <f t="shared" si="203"/>
        <v/>
      </c>
      <c r="CW114" s="72" t="str">
        <f t="shared" si="203"/>
        <v/>
      </c>
      <c r="CX114" s="72" t="str">
        <f t="shared" si="203"/>
        <v/>
      </c>
      <c r="CY114" s="72" t="str">
        <f t="shared" si="203"/>
        <v/>
      </c>
      <c r="CZ114" s="72" t="str">
        <f t="shared" si="203"/>
        <v/>
      </c>
      <c r="DA114" s="72" t="str">
        <f t="shared" si="203"/>
        <v/>
      </c>
      <c r="DB114" s="72" t="str">
        <f t="shared" si="203"/>
        <v/>
      </c>
      <c r="DC114" s="72" t="str">
        <f t="shared" si="204"/>
        <v/>
      </c>
      <c r="DD114" s="72" t="str">
        <f t="shared" si="204"/>
        <v/>
      </c>
      <c r="DE114" s="72" t="str">
        <f t="shared" si="204"/>
        <v/>
      </c>
      <c r="DF114" s="72" t="str">
        <f t="shared" si="204"/>
        <v/>
      </c>
      <c r="DG114" s="72" t="str">
        <f t="shared" si="204"/>
        <v/>
      </c>
      <c r="DH114" s="72" t="str">
        <f t="shared" si="204"/>
        <v/>
      </c>
      <c r="DI114" s="72" t="str">
        <f t="shared" si="204"/>
        <v/>
      </c>
      <c r="DJ114" s="72" t="str">
        <f t="shared" si="204"/>
        <v/>
      </c>
      <c r="DK114" s="72" t="str">
        <f t="shared" si="204"/>
        <v/>
      </c>
      <c r="DL114" s="64"/>
      <c r="DM114" s="64"/>
      <c r="DN114" s="64"/>
      <c r="DO114" s="72" t="str">
        <f t="shared" si="218"/>
        <v/>
      </c>
      <c r="DP114" s="72" t="str">
        <f t="shared" si="173"/>
        <v/>
      </c>
      <c r="DQ114" s="72" t="str">
        <f t="shared" si="202"/>
        <v/>
      </c>
      <c r="DR114" s="72" t="str">
        <f t="shared" si="202"/>
        <v/>
      </c>
      <c r="DS114" s="72" t="str">
        <f t="shared" si="202"/>
        <v/>
      </c>
      <c r="DT114" s="72" t="str">
        <f t="shared" si="202"/>
        <v/>
      </c>
      <c r="DU114" s="72" t="str">
        <f t="shared" si="202"/>
        <v/>
      </c>
      <c r="DV114" s="72" t="str">
        <f t="shared" si="202"/>
        <v/>
      </c>
      <c r="DW114" s="72" t="str">
        <f t="shared" si="202"/>
        <v/>
      </c>
      <c r="DX114" s="72" t="str">
        <f t="shared" si="202"/>
        <v/>
      </c>
      <c r="DY114" s="72" t="str">
        <f t="shared" si="202"/>
        <v/>
      </c>
      <c r="DZ114" s="72" t="str">
        <f t="shared" si="202"/>
        <v/>
      </c>
      <c r="EA114" s="72" t="str">
        <f t="shared" si="202"/>
        <v/>
      </c>
      <c r="EB114" s="72" t="str">
        <f t="shared" si="202"/>
        <v/>
      </c>
      <c r="EC114" s="72" t="str">
        <f t="shared" si="202"/>
        <v/>
      </c>
      <c r="ED114" s="72" t="str">
        <f t="shared" si="202"/>
        <v/>
      </c>
      <c r="EE114" s="72" t="str">
        <f t="shared" si="202"/>
        <v/>
      </c>
      <c r="EF114" s="72" t="str">
        <f t="shared" si="202"/>
        <v/>
      </c>
      <c r="EG114" s="72" t="str">
        <f t="shared" si="201"/>
        <v/>
      </c>
      <c r="EH114" s="72" t="str">
        <f t="shared" si="201"/>
        <v/>
      </c>
      <c r="EI114" s="72" t="str">
        <f t="shared" si="201"/>
        <v/>
      </c>
      <c r="EJ114" s="68"/>
      <c r="EK114" s="68"/>
      <c r="EL114" s="68"/>
      <c r="EM114" s="68"/>
      <c r="EN114" s="88" t="str">
        <f t="shared" si="219"/>
        <v/>
      </c>
      <c r="EO114" s="88" t="str">
        <f t="shared" si="174"/>
        <v/>
      </c>
      <c r="EP114" s="88">
        <f t="shared" si="220"/>
        <v>0</v>
      </c>
      <c r="EQ114" s="89" t="str">
        <f t="shared" si="175"/>
        <v/>
      </c>
      <c r="ER114" s="89" t="str">
        <f t="shared" si="176"/>
        <v/>
      </c>
      <c r="ES114" s="89" t="str">
        <f t="shared" si="177"/>
        <v/>
      </c>
      <c r="ET114" s="89" t="str">
        <f t="shared" si="178"/>
        <v/>
      </c>
      <c r="EU114" s="89" t="str">
        <f t="shared" si="179"/>
        <v/>
      </c>
      <c r="EV114" s="89" t="str">
        <f t="shared" si="180"/>
        <v/>
      </c>
      <c r="EW114" s="89" t="str">
        <f t="shared" si="181"/>
        <v/>
      </c>
      <c r="EX114" s="89" t="str">
        <f t="shared" si="182"/>
        <v/>
      </c>
      <c r="EY114" s="89" t="str">
        <f t="shared" si="183"/>
        <v/>
      </c>
      <c r="EZ114" s="89" t="str">
        <f t="shared" si="184"/>
        <v/>
      </c>
      <c r="FA114" s="89" t="str">
        <f t="shared" si="185"/>
        <v/>
      </c>
      <c r="FB114" s="89" t="str">
        <f t="shared" si="186"/>
        <v/>
      </c>
      <c r="FC114" s="89" t="str">
        <f t="shared" si="187"/>
        <v/>
      </c>
      <c r="FD114" s="89" t="str">
        <f t="shared" si="188"/>
        <v/>
      </c>
      <c r="FE114" s="89" t="str">
        <f t="shared" si="189"/>
        <v/>
      </c>
      <c r="FF114" s="89" t="str">
        <f t="shared" si="190"/>
        <v/>
      </c>
      <c r="FG114" s="89" t="str">
        <f t="shared" si="191"/>
        <v/>
      </c>
      <c r="FH114" s="89" t="str">
        <f t="shared" si="192"/>
        <v/>
      </c>
      <c r="FI114" s="89" t="str">
        <f t="shared" si="193"/>
        <v/>
      </c>
      <c r="FJ114" s="89" t="str">
        <f t="shared" si="194"/>
        <v/>
      </c>
      <c r="FK114" s="68"/>
      <c r="FL114" s="68"/>
      <c r="FM114" s="68"/>
      <c r="FN114" s="68"/>
      <c r="FO114" s="68"/>
      <c r="FP114" s="88" t="str">
        <f t="shared" si="221"/>
        <v/>
      </c>
      <c r="FQ114" s="72" t="str">
        <f t="shared" si="222"/>
        <v/>
      </c>
      <c r="FR114" s="72" t="str">
        <f t="shared" si="223"/>
        <v/>
      </c>
      <c r="FS114" s="72" t="str">
        <f t="shared" si="224"/>
        <v/>
      </c>
      <c r="FT114" s="72" t="str">
        <f t="shared" si="225"/>
        <v/>
      </c>
      <c r="FU114" s="72" t="str">
        <f t="shared" si="226"/>
        <v/>
      </c>
      <c r="FV114" s="72" t="str">
        <f t="shared" si="227"/>
        <v/>
      </c>
      <c r="FW114" s="72" t="str">
        <f t="shared" si="228"/>
        <v/>
      </c>
      <c r="FX114" s="72" t="str">
        <f t="shared" si="229"/>
        <v/>
      </c>
      <c r="FY114" s="72" t="str">
        <f t="shared" si="230"/>
        <v/>
      </c>
      <c r="FZ114" s="72" t="str">
        <f t="shared" si="231"/>
        <v/>
      </c>
      <c r="GA114" s="72" t="str">
        <f t="shared" si="232"/>
        <v/>
      </c>
      <c r="GB114" s="72" t="str">
        <f t="shared" si="233"/>
        <v/>
      </c>
      <c r="GC114" s="72" t="str">
        <f t="shared" si="234"/>
        <v/>
      </c>
      <c r="GD114" s="72" t="str">
        <f t="shared" si="235"/>
        <v/>
      </c>
      <c r="GE114" s="72" t="str">
        <f t="shared" si="236"/>
        <v/>
      </c>
      <c r="GF114" s="72" t="str">
        <f t="shared" si="237"/>
        <v/>
      </c>
      <c r="GG114" s="72" t="str">
        <f t="shared" si="238"/>
        <v/>
      </c>
      <c r="GH114" s="72" t="str">
        <f t="shared" si="239"/>
        <v/>
      </c>
      <c r="GI114" s="72" t="str">
        <f t="shared" si="240"/>
        <v/>
      </c>
      <c r="GJ114" s="113"/>
      <c r="GK114" s="113"/>
    </row>
    <row r="115" spans="1:193" ht="20.100000000000001" customHeight="1" x14ac:dyDescent="0.2">
      <c r="A115" s="137">
        <v>100</v>
      </c>
      <c r="B115" s="287"/>
      <c r="C115" s="287"/>
      <c r="D115" s="3"/>
      <c r="E115" s="3"/>
      <c r="F115" s="4"/>
      <c r="G115" s="4"/>
      <c r="H115" s="5"/>
      <c r="I115" s="52" t="str">
        <f t="shared" si="170"/>
        <v/>
      </c>
      <c r="J115" s="4"/>
      <c r="K115" s="4"/>
      <c r="L115" s="4"/>
      <c r="M115" s="4"/>
      <c r="N115" s="5"/>
      <c r="O115" s="53" t="str">
        <f t="shared" si="171"/>
        <v/>
      </c>
      <c r="P115" s="5"/>
      <c r="R115" s="80"/>
      <c r="S115" s="80"/>
      <c r="T115" s="69"/>
      <c r="U115" s="63" t="str">
        <f t="shared" si="172"/>
        <v/>
      </c>
      <c r="V115" s="80"/>
      <c r="W115" s="80"/>
      <c r="X115" s="80"/>
      <c r="Y115" s="80"/>
      <c r="Z115" s="80"/>
      <c r="AA115" s="128"/>
      <c r="AZ115" s="112"/>
      <c r="BE115" s="72" t="s">
        <v>252</v>
      </c>
      <c r="BF115" s="82" t="str">
        <f>IF(BG115="","",BG115&amp;"_"&amp;BJ115)</f>
        <v>W980_1_18</v>
      </c>
      <c r="BG115" s="82" t="str">
        <f t="shared" ref="BG115:BG133" si="241">IF(AN19="","",AN19)</f>
        <v>W980_1</v>
      </c>
      <c r="BH115" s="69"/>
      <c r="BI115" s="69" t="s">
        <v>273</v>
      </c>
      <c r="BJ115" s="82">
        <f t="shared" ref="BJ115:BJ133" si="242">AO19</f>
        <v>18</v>
      </c>
      <c r="BK115" s="82">
        <f t="shared" ref="BK115:BK133" si="243">AP19</f>
        <v>2800</v>
      </c>
      <c r="BL115" s="82">
        <f t="shared" ref="BL115:BL133" si="244">AQ19</f>
        <v>2070</v>
      </c>
      <c r="BM115" s="82" t="str">
        <f t="shared" ref="BM115:BM133" si="245">BA19</f>
        <v>R1</v>
      </c>
      <c r="BN115" s="93"/>
      <c r="BO115" s="72"/>
      <c r="BP115" s="72"/>
      <c r="BQ115" s="94"/>
      <c r="BR115" s="95"/>
      <c r="BT115" s="96">
        <f t="shared" ref="BT115:BT133" si="246">BQ115/(1-BR115)</f>
        <v>0</v>
      </c>
      <c r="BU115" s="85">
        <f t="shared" ref="BU115:BU133" si="247">BT115*BH115</f>
        <v>0</v>
      </c>
      <c r="CA115" s="86" t="str">
        <f t="shared" si="205"/>
        <v/>
      </c>
      <c r="CB115" s="82" t="str">
        <f t="shared" si="206"/>
        <v/>
      </c>
      <c r="CC115" s="82" t="str">
        <f t="shared" si="207"/>
        <v/>
      </c>
      <c r="CD115" s="82" t="str">
        <f t="shared" si="208"/>
        <v/>
      </c>
      <c r="CE115" s="82" t="str">
        <f t="shared" si="209"/>
        <v/>
      </c>
      <c r="CF115" s="86" t="str">
        <f t="shared" si="210"/>
        <v/>
      </c>
      <c r="CG115" s="87"/>
      <c r="CH115" s="86" t="str">
        <f t="shared" si="211"/>
        <v/>
      </c>
      <c r="CI115" s="86" t="str">
        <f t="shared" si="212"/>
        <v/>
      </c>
      <c r="CJ115" s="64"/>
      <c r="CK115" s="64"/>
      <c r="CL115" s="64"/>
      <c r="CM115" s="64"/>
      <c r="CN115" s="72" t="str">
        <f t="shared" si="213"/>
        <v/>
      </c>
      <c r="CO115" s="72" t="str">
        <f t="shared" si="214"/>
        <v/>
      </c>
      <c r="CP115" s="72" t="str">
        <f t="shared" si="215"/>
        <v/>
      </c>
      <c r="CQ115" s="72" t="str">
        <f t="shared" si="216"/>
        <v/>
      </c>
      <c r="CR115" s="72" t="str">
        <f t="shared" si="217"/>
        <v/>
      </c>
      <c r="CS115" s="72" t="str">
        <f t="shared" si="203"/>
        <v/>
      </c>
      <c r="CT115" s="72" t="str">
        <f t="shared" si="203"/>
        <v/>
      </c>
      <c r="CU115" s="72" t="str">
        <f t="shared" si="203"/>
        <v/>
      </c>
      <c r="CV115" s="72" t="str">
        <f t="shared" si="203"/>
        <v/>
      </c>
      <c r="CW115" s="72" t="str">
        <f t="shared" si="203"/>
        <v/>
      </c>
      <c r="CX115" s="72" t="str">
        <f t="shared" si="203"/>
        <v/>
      </c>
      <c r="CY115" s="72" t="str">
        <f t="shared" si="203"/>
        <v/>
      </c>
      <c r="CZ115" s="72" t="str">
        <f t="shared" si="203"/>
        <v/>
      </c>
      <c r="DA115" s="72" t="str">
        <f t="shared" si="203"/>
        <v/>
      </c>
      <c r="DB115" s="72" t="str">
        <f t="shared" si="203"/>
        <v/>
      </c>
      <c r="DC115" s="72" t="str">
        <f t="shared" si="204"/>
        <v/>
      </c>
      <c r="DD115" s="72" t="str">
        <f t="shared" si="204"/>
        <v/>
      </c>
      <c r="DE115" s="72" t="str">
        <f t="shared" si="204"/>
        <v/>
      </c>
      <c r="DF115" s="72" t="str">
        <f t="shared" si="204"/>
        <v/>
      </c>
      <c r="DG115" s="72" t="str">
        <f t="shared" si="204"/>
        <v/>
      </c>
      <c r="DH115" s="72" t="str">
        <f t="shared" si="204"/>
        <v/>
      </c>
      <c r="DI115" s="72" t="str">
        <f t="shared" si="204"/>
        <v/>
      </c>
      <c r="DJ115" s="72" t="str">
        <f t="shared" si="204"/>
        <v/>
      </c>
      <c r="DK115" s="72" t="str">
        <f t="shared" si="204"/>
        <v/>
      </c>
      <c r="DL115" s="64"/>
      <c r="DM115" s="64"/>
      <c r="DN115" s="64"/>
      <c r="DO115" s="72" t="str">
        <f t="shared" si="218"/>
        <v/>
      </c>
      <c r="DP115" s="72" t="str">
        <f t="shared" si="173"/>
        <v/>
      </c>
      <c r="DQ115" s="72" t="str">
        <f t="shared" si="202"/>
        <v/>
      </c>
      <c r="DR115" s="72" t="str">
        <f t="shared" si="202"/>
        <v/>
      </c>
      <c r="DS115" s="72" t="str">
        <f t="shared" si="202"/>
        <v/>
      </c>
      <c r="DT115" s="72" t="str">
        <f t="shared" si="202"/>
        <v/>
      </c>
      <c r="DU115" s="72" t="str">
        <f t="shared" si="202"/>
        <v/>
      </c>
      <c r="DV115" s="72" t="str">
        <f t="shared" si="202"/>
        <v/>
      </c>
      <c r="DW115" s="72" t="str">
        <f t="shared" si="202"/>
        <v/>
      </c>
      <c r="DX115" s="72" t="str">
        <f t="shared" si="202"/>
        <v/>
      </c>
      <c r="DY115" s="72" t="str">
        <f t="shared" si="202"/>
        <v/>
      </c>
      <c r="DZ115" s="72" t="str">
        <f t="shared" si="202"/>
        <v/>
      </c>
      <c r="EA115" s="72" t="str">
        <f t="shared" si="202"/>
        <v/>
      </c>
      <c r="EB115" s="72" t="str">
        <f t="shared" si="202"/>
        <v/>
      </c>
      <c r="EC115" s="72" t="str">
        <f t="shared" si="202"/>
        <v/>
      </c>
      <c r="ED115" s="72" t="str">
        <f t="shared" si="202"/>
        <v/>
      </c>
      <c r="EE115" s="72" t="str">
        <f t="shared" si="202"/>
        <v/>
      </c>
      <c r="EF115" s="72" t="str">
        <f t="shared" ref="EF115:EI130" si="248">IF($DP115=EF$15,$DO115,"")</f>
        <v/>
      </c>
      <c r="EG115" s="72" t="str">
        <f t="shared" si="248"/>
        <v/>
      </c>
      <c r="EH115" s="72" t="str">
        <f t="shared" si="248"/>
        <v/>
      </c>
      <c r="EI115" s="72" t="str">
        <f t="shared" si="248"/>
        <v/>
      </c>
      <c r="EJ115" s="68"/>
      <c r="EK115" s="68"/>
      <c r="EL115" s="68"/>
      <c r="EM115" s="68"/>
      <c r="EN115" s="88" t="str">
        <f t="shared" si="219"/>
        <v/>
      </c>
      <c r="EO115" s="88" t="str">
        <f t="shared" si="174"/>
        <v/>
      </c>
      <c r="EP115" s="88">
        <f t="shared" si="220"/>
        <v>0</v>
      </c>
      <c r="EQ115" s="89" t="str">
        <f t="shared" si="175"/>
        <v/>
      </c>
      <c r="ER115" s="89" t="str">
        <f t="shared" si="176"/>
        <v/>
      </c>
      <c r="ES115" s="89" t="str">
        <f t="shared" si="177"/>
        <v/>
      </c>
      <c r="ET115" s="89" t="str">
        <f t="shared" si="178"/>
        <v/>
      </c>
      <c r="EU115" s="89" t="str">
        <f t="shared" si="179"/>
        <v/>
      </c>
      <c r="EV115" s="89" t="str">
        <f t="shared" si="180"/>
        <v/>
      </c>
      <c r="EW115" s="89" t="str">
        <f t="shared" si="181"/>
        <v/>
      </c>
      <c r="EX115" s="89" t="str">
        <f t="shared" si="182"/>
        <v/>
      </c>
      <c r="EY115" s="89" t="str">
        <f t="shared" si="183"/>
        <v/>
      </c>
      <c r="EZ115" s="89" t="str">
        <f t="shared" si="184"/>
        <v/>
      </c>
      <c r="FA115" s="89" t="str">
        <f t="shared" si="185"/>
        <v/>
      </c>
      <c r="FB115" s="89" t="str">
        <f t="shared" si="186"/>
        <v/>
      </c>
      <c r="FC115" s="89" t="str">
        <f t="shared" si="187"/>
        <v/>
      </c>
      <c r="FD115" s="89" t="str">
        <f t="shared" si="188"/>
        <v/>
      </c>
      <c r="FE115" s="89" t="str">
        <f t="shared" si="189"/>
        <v/>
      </c>
      <c r="FF115" s="89" t="str">
        <f t="shared" si="190"/>
        <v/>
      </c>
      <c r="FG115" s="89" t="str">
        <f t="shared" si="191"/>
        <v/>
      </c>
      <c r="FH115" s="89" t="str">
        <f t="shared" si="192"/>
        <v/>
      </c>
      <c r="FI115" s="89" t="str">
        <f t="shared" si="193"/>
        <v/>
      </c>
      <c r="FJ115" s="89" t="str">
        <f t="shared" si="194"/>
        <v/>
      </c>
      <c r="FK115" s="68"/>
      <c r="FL115" s="68"/>
      <c r="FM115" s="68"/>
      <c r="FN115" s="68"/>
      <c r="FO115" s="68"/>
      <c r="FP115" s="88" t="str">
        <f t="shared" si="221"/>
        <v/>
      </c>
      <c r="FQ115" s="72" t="str">
        <f t="shared" si="222"/>
        <v/>
      </c>
      <c r="FR115" s="72" t="str">
        <f t="shared" si="223"/>
        <v/>
      </c>
      <c r="FS115" s="72" t="str">
        <f t="shared" si="224"/>
        <v/>
      </c>
      <c r="FT115" s="72" t="str">
        <f t="shared" si="225"/>
        <v/>
      </c>
      <c r="FU115" s="72" t="str">
        <f t="shared" si="226"/>
        <v/>
      </c>
      <c r="FV115" s="72" t="str">
        <f t="shared" si="227"/>
        <v/>
      </c>
      <c r="FW115" s="72" t="str">
        <f t="shared" si="228"/>
        <v/>
      </c>
      <c r="FX115" s="72" t="str">
        <f t="shared" si="229"/>
        <v/>
      </c>
      <c r="FY115" s="72" t="str">
        <f t="shared" si="230"/>
        <v/>
      </c>
      <c r="FZ115" s="72" t="str">
        <f t="shared" si="231"/>
        <v/>
      </c>
      <c r="GA115" s="72" t="str">
        <f t="shared" si="232"/>
        <v/>
      </c>
      <c r="GB115" s="72" t="str">
        <f t="shared" si="233"/>
        <v/>
      </c>
      <c r="GC115" s="72" t="str">
        <f t="shared" si="234"/>
        <v/>
      </c>
      <c r="GD115" s="72" t="str">
        <f t="shared" si="235"/>
        <v/>
      </c>
      <c r="GE115" s="72" t="str">
        <f t="shared" si="236"/>
        <v/>
      </c>
      <c r="GF115" s="72" t="str">
        <f t="shared" si="237"/>
        <v/>
      </c>
      <c r="GG115" s="72" t="str">
        <f t="shared" si="238"/>
        <v/>
      </c>
      <c r="GH115" s="72" t="str">
        <f t="shared" si="239"/>
        <v/>
      </c>
      <c r="GI115" s="72" t="str">
        <f t="shared" si="240"/>
        <v/>
      </c>
      <c r="GJ115" s="113"/>
      <c r="GK115" s="113"/>
    </row>
    <row r="116" spans="1:193" ht="20.100000000000001" customHeight="1" x14ac:dyDescent="0.2">
      <c r="A116" s="137">
        <v>101</v>
      </c>
      <c r="B116" s="287"/>
      <c r="C116" s="287"/>
      <c r="D116" s="3"/>
      <c r="E116" s="3"/>
      <c r="F116" s="4"/>
      <c r="G116" s="4"/>
      <c r="H116" s="5"/>
      <c r="I116" s="52" t="str">
        <f t="shared" si="170"/>
        <v/>
      </c>
      <c r="J116" s="4"/>
      <c r="K116" s="4"/>
      <c r="L116" s="4"/>
      <c r="M116" s="4"/>
      <c r="N116" s="5"/>
      <c r="O116" s="53" t="str">
        <f t="shared" si="171"/>
        <v/>
      </c>
      <c r="P116" s="5"/>
      <c r="R116" s="80"/>
      <c r="S116" s="80"/>
      <c r="T116" s="69"/>
      <c r="U116" s="63" t="str">
        <f t="shared" si="172"/>
        <v/>
      </c>
      <c r="V116" s="80"/>
      <c r="W116" s="80"/>
      <c r="X116" s="80"/>
      <c r="Y116" s="80"/>
      <c r="Z116" s="80"/>
      <c r="AA116" s="128"/>
      <c r="AZ116" s="112"/>
      <c r="BE116" s="72" t="s">
        <v>253</v>
      </c>
      <c r="BF116" s="82" t="str">
        <f t="shared" ref="BF116:BF129" si="249">IF(BG116="","",BG116&amp;"_"&amp;BJ116)</f>
        <v>W980_2_16</v>
      </c>
      <c r="BG116" s="82" t="str">
        <f t="shared" si="241"/>
        <v>W980_2</v>
      </c>
      <c r="BH116" s="69"/>
      <c r="BI116" s="69" t="s">
        <v>273</v>
      </c>
      <c r="BJ116" s="82">
        <f t="shared" si="242"/>
        <v>16</v>
      </c>
      <c r="BK116" s="82">
        <f t="shared" si="243"/>
        <v>2800</v>
      </c>
      <c r="BL116" s="82">
        <f t="shared" si="244"/>
        <v>2070</v>
      </c>
      <c r="BM116" s="82" t="str">
        <f t="shared" si="245"/>
        <v>R1</v>
      </c>
      <c r="BN116" s="93"/>
      <c r="BO116" s="72"/>
      <c r="BP116" s="72"/>
      <c r="BQ116" s="94"/>
      <c r="BR116" s="95"/>
      <c r="BT116" s="96">
        <f t="shared" si="246"/>
        <v>0</v>
      </c>
      <c r="BU116" s="85">
        <f t="shared" si="247"/>
        <v>0</v>
      </c>
      <c r="CA116" s="86" t="str">
        <f t="shared" si="205"/>
        <v/>
      </c>
      <c r="CB116" s="82" t="str">
        <f t="shared" si="206"/>
        <v/>
      </c>
      <c r="CC116" s="82" t="str">
        <f t="shared" si="207"/>
        <v/>
      </c>
      <c r="CD116" s="82" t="str">
        <f t="shared" si="208"/>
        <v/>
      </c>
      <c r="CE116" s="82" t="str">
        <f t="shared" si="209"/>
        <v/>
      </c>
      <c r="CF116" s="86" t="str">
        <f t="shared" si="210"/>
        <v/>
      </c>
      <c r="CG116" s="87"/>
      <c r="CH116" s="86" t="str">
        <f t="shared" si="211"/>
        <v/>
      </c>
      <c r="CI116" s="86" t="str">
        <f t="shared" si="212"/>
        <v/>
      </c>
      <c r="CJ116" s="64"/>
      <c r="CK116" s="64"/>
      <c r="CL116" s="64"/>
      <c r="CM116" s="64"/>
      <c r="CN116" s="72" t="str">
        <f t="shared" si="213"/>
        <v/>
      </c>
      <c r="CO116" s="72" t="str">
        <f t="shared" si="214"/>
        <v/>
      </c>
      <c r="CP116" s="72" t="str">
        <f t="shared" si="215"/>
        <v/>
      </c>
      <c r="CQ116" s="72" t="str">
        <f t="shared" si="216"/>
        <v/>
      </c>
      <c r="CR116" s="72" t="str">
        <f t="shared" si="217"/>
        <v/>
      </c>
      <c r="CS116" s="72" t="str">
        <f t="shared" ref="CS116:DB125" si="250">IF($CR116="","",IF($CR116=CS$15,(($D116*$J116)+($D116*$K116)+($E116*$L116)+($E116*$M116))/1000*$F116,""))</f>
        <v/>
      </c>
      <c r="CT116" s="72" t="str">
        <f t="shared" si="250"/>
        <v/>
      </c>
      <c r="CU116" s="72" t="str">
        <f t="shared" si="250"/>
        <v/>
      </c>
      <c r="CV116" s="72" t="str">
        <f t="shared" si="250"/>
        <v/>
      </c>
      <c r="CW116" s="72" t="str">
        <f t="shared" si="250"/>
        <v/>
      </c>
      <c r="CX116" s="72" t="str">
        <f t="shared" si="250"/>
        <v/>
      </c>
      <c r="CY116" s="72" t="str">
        <f t="shared" si="250"/>
        <v/>
      </c>
      <c r="CZ116" s="72" t="str">
        <f t="shared" si="250"/>
        <v/>
      </c>
      <c r="DA116" s="72" t="str">
        <f t="shared" si="250"/>
        <v/>
      </c>
      <c r="DB116" s="72" t="str">
        <f t="shared" si="250"/>
        <v/>
      </c>
      <c r="DC116" s="72" t="str">
        <f t="shared" ref="DC116:DK125" si="251">IF($CR116="","",IF($CR116=DC$15,(($D116*$J116)+($D116*$K116)+($E116*$L116)+($E116*$M116))/1000*$F116,""))</f>
        <v/>
      </c>
      <c r="DD116" s="72" t="str">
        <f t="shared" si="251"/>
        <v/>
      </c>
      <c r="DE116" s="72" t="str">
        <f t="shared" si="251"/>
        <v/>
      </c>
      <c r="DF116" s="72" t="str">
        <f t="shared" si="251"/>
        <v/>
      </c>
      <c r="DG116" s="72" t="str">
        <f t="shared" si="251"/>
        <v/>
      </c>
      <c r="DH116" s="72" t="str">
        <f t="shared" si="251"/>
        <v/>
      </c>
      <c r="DI116" s="72" t="str">
        <f t="shared" si="251"/>
        <v/>
      </c>
      <c r="DJ116" s="72" t="str">
        <f t="shared" si="251"/>
        <v/>
      </c>
      <c r="DK116" s="72" t="str">
        <f t="shared" si="251"/>
        <v/>
      </c>
      <c r="DL116" s="64"/>
      <c r="DM116" s="64"/>
      <c r="DN116" s="64"/>
      <c r="DO116" s="72" t="str">
        <f t="shared" si="218"/>
        <v/>
      </c>
      <c r="DP116" s="72" t="str">
        <f t="shared" si="173"/>
        <v/>
      </c>
      <c r="DQ116" s="72" t="str">
        <f t="shared" ref="DQ116:EF131" si="252">IF($DP116=DQ$15,$DO116,"")</f>
        <v/>
      </c>
      <c r="DR116" s="72" t="str">
        <f t="shared" si="252"/>
        <v/>
      </c>
      <c r="DS116" s="72" t="str">
        <f t="shared" si="252"/>
        <v/>
      </c>
      <c r="DT116" s="72" t="str">
        <f t="shared" si="252"/>
        <v/>
      </c>
      <c r="DU116" s="72" t="str">
        <f t="shared" si="252"/>
        <v/>
      </c>
      <c r="DV116" s="72" t="str">
        <f t="shared" si="252"/>
        <v/>
      </c>
      <c r="DW116" s="72" t="str">
        <f t="shared" si="252"/>
        <v/>
      </c>
      <c r="DX116" s="72" t="str">
        <f t="shared" si="252"/>
        <v/>
      </c>
      <c r="DY116" s="72" t="str">
        <f t="shared" si="252"/>
        <v/>
      </c>
      <c r="DZ116" s="72" t="str">
        <f t="shared" si="252"/>
        <v/>
      </c>
      <c r="EA116" s="72" t="str">
        <f t="shared" si="252"/>
        <v/>
      </c>
      <c r="EB116" s="72" t="str">
        <f t="shared" si="252"/>
        <v/>
      </c>
      <c r="EC116" s="72" t="str">
        <f t="shared" si="252"/>
        <v/>
      </c>
      <c r="ED116" s="72" t="str">
        <f t="shared" si="252"/>
        <v/>
      </c>
      <c r="EE116" s="72" t="str">
        <f t="shared" si="252"/>
        <v/>
      </c>
      <c r="EF116" s="72" t="str">
        <f t="shared" si="252"/>
        <v/>
      </c>
      <c r="EG116" s="72" t="str">
        <f t="shared" si="248"/>
        <v/>
      </c>
      <c r="EH116" s="72" t="str">
        <f t="shared" si="248"/>
        <v/>
      </c>
      <c r="EI116" s="72" t="str">
        <f t="shared" si="248"/>
        <v/>
      </c>
      <c r="EJ116" s="68"/>
      <c r="EK116" s="68"/>
      <c r="EL116" s="68"/>
      <c r="EM116" s="68"/>
      <c r="EN116" s="88" t="str">
        <f t="shared" si="219"/>
        <v/>
      </c>
      <c r="EO116" s="88" t="str">
        <f t="shared" si="174"/>
        <v/>
      </c>
      <c r="EP116" s="88">
        <f t="shared" si="220"/>
        <v>0</v>
      </c>
      <c r="EQ116" s="89" t="str">
        <f t="shared" si="175"/>
        <v/>
      </c>
      <c r="ER116" s="89" t="str">
        <f t="shared" si="176"/>
        <v/>
      </c>
      <c r="ES116" s="89" t="str">
        <f t="shared" si="177"/>
        <v/>
      </c>
      <c r="ET116" s="89" t="str">
        <f t="shared" si="178"/>
        <v/>
      </c>
      <c r="EU116" s="89" t="str">
        <f t="shared" si="179"/>
        <v/>
      </c>
      <c r="EV116" s="89" t="str">
        <f t="shared" si="180"/>
        <v/>
      </c>
      <c r="EW116" s="89" t="str">
        <f t="shared" si="181"/>
        <v/>
      </c>
      <c r="EX116" s="89" t="str">
        <f t="shared" si="182"/>
        <v/>
      </c>
      <c r="EY116" s="89" t="str">
        <f t="shared" si="183"/>
        <v/>
      </c>
      <c r="EZ116" s="89" t="str">
        <f t="shared" si="184"/>
        <v/>
      </c>
      <c r="FA116" s="89" t="str">
        <f t="shared" si="185"/>
        <v/>
      </c>
      <c r="FB116" s="89" t="str">
        <f t="shared" si="186"/>
        <v/>
      </c>
      <c r="FC116" s="89" t="str">
        <f t="shared" si="187"/>
        <v/>
      </c>
      <c r="FD116" s="89" t="str">
        <f t="shared" si="188"/>
        <v/>
      </c>
      <c r="FE116" s="89" t="str">
        <f t="shared" si="189"/>
        <v/>
      </c>
      <c r="FF116" s="89" t="str">
        <f t="shared" si="190"/>
        <v/>
      </c>
      <c r="FG116" s="89" t="str">
        <f t="shared" si="191"/>
        <v/>
      </c>
      <c r="FH116" s="89" t="str">
        <f t="shared" si="192"/>
        <v/>
      </c>
      <c r="FI116" s="89" t="str">
        <f t="shared" si="193"/>
        <v/>
      </c>
      <c r="FJ116" s="89" t="str">
        <f t="shared" si="194"/>
        <v/>
      </c>
      <c r="FK116" s="68"/>
      <c r="FL116" s="68"/>
      <c r="FM116" s="68"/>
      <c r="FN116" s="68"/>
      <c r="FO116" s="68"/>
      <c r="FP116" s="88" t="str">
        <f t="shared" si="221"/>
        <v/>
      </c>
      <c r="FQ116" s="72" t="str">
        <f t="shared" si="222"/>
        <v/>
      </c>
      <c r="FR116" s="72" t="str">
        <f t="shared" si="223"/>
        <v/>
      </c>
      <c r="FS116" s="72" t="str">
        <f t="shared" si="224"/>
        <v/>
      </c>
      <c r="FT116" s="72" t="str">
        <f t="shared" si="225"/>
        <v/>
      </c>
      <c r="FU116" s="72" t="str">
        <f t="shared" si="226"/>
        <v/>
      </c>
      <c r="FV116" s="72" t="str">
        <f t="shared" si="227"/>
        <v/>
      </c>
      <c r="FW116" s="72" t="str">
        <f t="shared" si="228"/>
        <v/>
      </c>
      <c r="FX116" s="72" t="str">
        <f t="shared" si="229"/>
        <v/>
      </c>
      <c r="FY116" s="72" t="str">
        <f t="shared" si="230"/>
        <v/>
      </c>
      <c r="FZ116" s="72" t="str">
        <f t="shared" si="231"/>
        <v/>
      </c>
      <c r="GA116" s="72" t="str">
        <f t="shared" si="232"/>
        <v/>
      </c>
      <c r="GB116" s="72" t="str">
        <f t="shared" si="233"/>
        <v/>
      </c>
      <c r="GC116" s="72" t="str">
        <f t="shared" si="234"/>
        <v/>
      </c>
      <c r="GD116" s="72" t="str">
        <f t="shared" si="235"/>
        <v/>
      </c>
      <c r="GE116" s="72" t="str">
        <f t="shared" si="236"/>
        <v/>
      </c>
      <c r="GF116" s="72" t="str">
        <f t="shared" si="237"/>
        <v/>
      </c>
      <c r="GG116" s="72" t="str">
        <f t="shared" si="238"/>
        <v/>
      </c>
      <c r="GH116" s="72" t="str">
        <f t="shared" si="239"/>
        <v/>
      </c>
      <c r="GI116" s="72" t="str">
        <f t="shared" si="240"/>
        <v/>
      </c>
      <c r="GJ116" s="113"/>
      <c r="GK116" s="113"/>
    </row>
    <row r="117" spans="1:193" ht="20.100000000000001" customHeight="1" x14ac:dyDescent="0.2">
      <c r="A117" s="137">
        <v>102</v>
      </c>
      <c r="B117" s="287"/>
      <c r="C117" s="287"/>
      <c r="D117" s="3"/>
      <c r="E117" s="3"/>
      <c r="F117" s="4"/>
      <c r="G117" s="4"/>
      <c r="H117" s="5"/>
      <c r="I117" s="52" t="str">
        <f t="shared" si="170"/>
        <v/>
      </c>
      <c r="J117" s="4"/>
      <c r="K117" s="4"/>
      <c r="L117" s="4"/>
      <c r="M117" s="4"/>
      <c r="N117" s="5"/>
      <c r="O117" s="53" t="str">
        <f t="shared" si="171"/>
        <v/>
      </c>
      <c r="P117" s="5"/>
      <c r="R117" s="80"/>
      <c r="S117" s="80"/>
      <c r="T117" s="69"/>
      <c r="U117" s="63" t="str">
        <f t="shared" si="172"/>
        <v/>
      </c>
      <c r="V117" s="80"/>
      <c r="W117" s="80"/>
      <c r="X117" s="80"/>
      <c r="Y117" s="80"/>
      <c r="Z117" s="80"/>
      <c r="AA117" s="128"/>
      <c r="AZ117" s="112"/>
      <c r="BE117" s="72" t="s">
        <v>254</v>
      </c>
      <c r="BF117" s="82" t="str">
        <f t="shared" si="249"/>
        <v>PD_18</v>
      </c>
      <c r="BG117" s="82" t="str">
        <f t="shared" si="241"/>
        <v>PD</v>
      </c>
      <c r="BH117" s="69"/>
      <c r="BI117" s="69" t="s">
        <v>273</v>
      </c>
      <c r="BJ117" s="82">
        <f t="shared" si="242"/>
        <v>18</v>
      </c>
      <c r="BK117" s="82">
        <f t="shared" si="243"/>
        <v>2800</v>
      </c>
      <c r="BL117" s="82">
        <f t="shared" si="244"/>
        <v>2070</v>
      </c>
      <c r="BM117" s="82" t="str">
        <f t="shared" si="245"/>
        <v>R1</v>
      </c>
      <c r="BN117" s="93"/>
      <c r="BO117" s="72"/>
      <c r="BP117" s="72"/>
      <c r="BQ117" s="94"/>
      <c r="BR117" s="95"/>
      <c r="BT117" s="96">
        <f t="shared" si="246"/>
        <v>0</v>
      </c>
      <c r="BU117" s="85">
        <f t="shared" si="247"/>
        <v>0</v>
      </c>
      <c r="CA117" s="86" t="str">
        <f t="shared" si="205"/>
        <v/>
      </c>
      <c r="CB117" s="82" t="str">
        <f t="shared" si="206"/>
        <v/>
      </c>
      <c r="CC117" s="82" t="str">
        <f t="shared" si="207"/>
        <v/>
      </c>
      <c r="CD117" s="82" t="str">
        <f t="shared" si="208"/>
        <v/>
      </c>
      <c r="CE117" s="82" t="str">
        <f t="shared" si="209"/>
        <v/>
      </c>
      <c r="CF117" s="86" t="str">
        <f t="shared" si="210"/>
        <v/>
      </c>
      <c r="CG117" s="87"/>
      <c r="CH117" s="86" t="str">
        <f t="shared" si="211"/>
        <v/>
      </c>
      <c r="CI117" s="86" t="str">
        <f t="shared" si="212"/>
        <v/>
      </c>
      <c r="CJ117" s="64"/>
      <c r="CK117" s="64"/>
      <c r="CL117" s="64"/>
      <c r="CM117" s="64"/>
      <c r="CN117" s="72" t="str">
        <f t="shared" si="213"/>
        <v/>
      </c>
      <c r="CO117" s="72" t="str">
        <f t="shared" si="214"/>
        <v/>
      </c>
      <c r="CP117" s="72" t="str">
        <f t="shared" si="215"/>
        <v/>
      </c>
      <c r="CQ117" s="72" t="str">
        <f t="shared" si="216"/>
        <v/>
      </c>
      <c r="CR117" s="72" t="str">
        <f t="shared" si="217"/>
        <v/>
      </c>
      <c r="CS117" s="72" t="str">
        <f t="shared" si="250"/>
        <v/>
      </c>
      <c r="CT117" s="72" t="str">
        <f t="shared" si="250"/>
        <v/>
      </c>
      <c r="CU117" s="72" t="str">
        <f t="shared" si="250"/>
        <v/>
      </c>
      <c r="CV117" s="72" t="str">
        <f t="shared" si="250"/>
        <v/>
      </c>
      <c r="CW117" s="72" t="str">
        <f t="shared" si="250"/>
        <v/>
      </c>
      <c r="CX117" s="72" t="str">
        <f t="shared" si="250"/>
        <v/>
      </c>
      <c r="CY117" s="72" t="str">
        <f t="shared" si="250"/>
        <v/>
      </c>
      <c r="CZ117" s="72" t="str">
        <f t="shared" si="250"/>
        <v/>
      </c>
      <c r="DA117" s="72" t="str">
        <f t="shared" si="250"/>
        <v/>
      </c>
      <c r="DB117" s="72" t="str">
        <f t="shared" si="250"/>
        <v/>
      </c>
      <c r="DC117" s="72" t="str">
        <f t="shared" si="251"/>
        <v/>
      </c>
      <c r="DD117" s="72" t="str">
        <f t="shared" si="251"/>
        <v/>
      </c>
      <c r="DE117" s="72" t="str">
        <f t="shared" si="251"/>
        <v/>
      </c>
      <c r="DF117" s="72" t="str">
        <f t="shared" si="251"/>
        <v/>
      </c>
      <c r="DG117" s="72" t="str">
        <f t="shared" si="251"/>
        <v/>
      </c>
      <c r="DH117" s="72" t="str">
        <f t="shared" si="251"/>
        <v/>
      </c>
      <c r="DI117" s="72" t="str">
        <f t="shared" si="251"/>
        <v/>
      </c>
      <c r="DJ117" s="72" t="str">
        <f t="shared" si="251"/>
        <v/>
      </c>
      <c r="DK117" s="72" t="str">
        <f t="shared" si="251"/>
        <v/>
      </c>
      <c r="DL117" s="64"/>
      <c r="DM117" s="64"/>
      <c r="DN117" s="64"/>
      <c r="DO117" s="72" t="str">
        <f t="shared" si="218"/>
        <v/>
      </c>
      <c r="DP117" s="72" t="str">
        <f t="shared" si="173"/>
        <v/>
      </c>
      <c r="DQ117" s="72" t="str">
        <f t="shared" si="252"/>
        <v/>
      </c>
      <c r="DR117" s="72" t="str">
        <f t="shared" si="252"/>
        <v/>
      </c>
      <c r="DS117" s="72" t="str">
        <f t="shared" si="252"/>
        <v/>
      </c>
      <c r="DT117" s="72" t="str">
        <f t="shared" si="252"/>
        <v/>
      </c>
      <c r="DU117" s="72" t="str">
        <f t="shared" si="252"/>
        <v/>
      </c>
      <c r="DV117" s="72" t="str">
        <f t="shared" si="252"/>
        <v/>
      </c>
      <c r="DW117" s="72" t="str">
        <f t="shared" si="252"/>
        <v/>
      </c>
      <c r="DX117" s="72" t="str">
        <f t="shared" si="252"/>
        <v/>
      </c>
      <c r="DY117" s="72" t="str">
        <f t="shared" si="252"/>
        <v/>
      </c>
      <c r="DZ117" s="72" t="str">
        <f t="shared" si="252"/>
        <v/>
      </c>
      <c r="EA117" s="72" t="str">
        <f t="shared" si="252"/>
        <v/>
      </c>
      <c r="EB117" s="72" t="str">
        <f t="shared" si="252"/>
        <v/>
      </c>
      <c r="EC117" s="72" t="str">
        <f t="shared" si="252"/>
        <v/>
      </c>
      <c r="ED117" s="72" t="str">
        <f t="shared" si="252"/>
        <v/>
      </c>
      <c r="EE117" s="72" t="str">
        <f t="shared" si="252"/>
        <v/>
      </c>
      <c r="EF117" s="72" t="str">
        <f t="shared" si="252"/>
        <v/>
      </c>
      <c r="EG117" s="72" t="str">
        <f t="shared" si="248"/>
        <v/>
      </c>
      <c r="EH117" s="72" t="str">
        <f t="shared" si="248"/>
        <v/>
      </c>
      <c r="EI117" s="72" t="str">
        <f t="shared" si="248"/>
        <v/>
      </c>
      <c r="EJ117" s="68"/>
      <c r="EK117" s="68"/>
      <c r="EL117" s="68"/>
      <c r="EM117" s="68"/>
      <c r="EN117" s="88" t="str">
        <f t="shared" si="219"/>
        <v/>
      </c>
      <c r="EO117" s="88" t="str">
        <f t="shared" si="174"/>
        <v/>
      </c>
      <c r="EP117" s="88">
        <f t="shared" si="220"/>
        <v>0</v>
      </c>
      <c r="EQ117" s="89" t="str">
        <f t="shared" si="175"/>
        <v/>
      </c>
      <c r="ER117" s="89" t="str">
        <f t="shared" si="176"/>
        <v/>
      </c>
      <c r="ES117" s="89" t="str">
        <f t="shared" si="177"/>
        <v/>
      </c>
      <c r="ET117" s="89" t="str">
        <f t="shared" si="178"/>
        <v/>
      </c>
      <c r="EU117" s="89" t="str">
        <f t="shared" si="179"/>
        <v/>
      </c>
      <c r="EV117" s="89" t="str">
        <f t="shared" si="180"/>
        <v/>
      </c>
      <c r="EW117" s="89" t="str">
        <f t="shared" si="181"/>
        <v/>
      </c>
      <c r="EX117" s="89" t="str">
        <f t="shared" si="182"/>
        <v/>
      </c>
      <c r="EY117" s="89" t="str">
        <f t="shared" si="183"/>
        <v/>
      </c>
      <c r="EZ117" s="89" t="str">
        <f t="shared" si="184"/>
        <v/>
      </c>
      <c r="FA117" s="89" t="str">
        <f t="shared" si="185"/>
        <v/>
      </c>
      <c r="FB117" s="89" t="str">
        <f t="shared" si="186"/>
        <v/>
      </c>
      <c r="FC117" s="89" t="str">
        <f t="shared" si="187"/>
        <v/>
      </c>
      <c r="FD117" s="89" t="str">
        <f t="shared" si="188"/>
        <v/>
      </c>
      <c r="FE117" s="89" t="str">
        <f t="shared" si="189"/>
        <v/>
      </c>
      <c r="FF117" s="89" t="str">
        <f t="shared" si="190"/>
        <v/>
      </c>
      <c r="FG117" s="89" t="str">
        <f t="shared" si="191"/>
        <v/>
      </c>
      <c r="FH117" s="89" t="str">
        <f t="shared" si="192"/>
        <v/>
      </c>
      <c r="FI117" s="89" t="str">
        <f t="shared" si="193"/>
        <v/>
      </c>
      <c r="FJ117" s="89" t="str">
        <f t="shared" si="194"/>
        <v/>
      </c>
      <c r="FK117" s="68"/>
      <c r="FL117" s="68"/>
      <c r="FM117" s="68"/>
      <c r="FN117" s="68"/>
      <c r="FO117" s="68"/>
      <c r="FP117" s="88" t="str">
        <f t="shared" si="221"/>
        <v/>
      </c>
      <c r="FQ117" s="72" t="str">
        <f t="shared" si="222"/>
        <v/>
      </c>
      <c r="FR117" s="72" t="str">
        <f t="shared" si="223"/>
        <v/>
      </c>
      <c r="FS117" s="72" t="str">
        <f t="shared" si="224"/>
        <v/>
      </c>
      <c r="FT117" s="72" t="str">
        <f t="shared" si="225"/>
        <v/>
      </c>
      <c r="FU117" s="72" t="str">
        <f t="shared" si="226"/>
        <v/>
      </c>
      <c r="FV117" s="72" t="str">
        <f t="shared" si="227"/>
        <v/>
      </c>
      <c r="FW117" s="72" t="str">
        <f t="shared" si="228"/>
        <v/>
      </c>
      <c r="FX117" s="72" t="str">
        <f t="shared" si="229"/>
        <v/>
      </c>
      <c r="FY117" s="72" t="str">
        <f t="shared" si="230"/>
        <v/>
      </c>
      <c r="FZ117" s="72" t="str">
        <f t="shared" si="231"/>
        <v/>
      </c>
      <c r="GA117" s="72" t="str">
        <f t="shared" si="232"/>
        <v/>
      </c>
      <c r="GB117" s="72" t="str">
        <f t="shared" si="233"/>
        <v/>
      </c>
      <c r="GC117" s="72" t="str">
        <f t="shared" si="234"/>
        <v/>
      </c>
      <c r="GD117" s="72" t="str">
        <f t="shared" si="235"/>
        <v/>
      </c>
      <c r="GE117" s="72" t="str">
        <f t="shared" si="236"/>
        <v/>
      </c>
      <c r="GF117" s="72" t="str">
        <f t="shared" si="237"/>
        <v/>
      </c>
      <c r="GG117" s="72" t="str">
        <f t="shared" si="238"/>
        <v/>
      </c>
      <c r="GH117" s="72" t="str">
        <f t="shared" si="239"/>
        <v/>
      </c>
      <c r="GI117" s="72" t="str">
        <f t="shared" si="240"/>
        <v/>
      </c>
      <c r="GJ117" s="113"/>
      <c r="GK117" s="113"/>
    </row>
    <row r="118" spans="1:193" ht="20.100000000000001" customHeight="1" x14ac:dyDescent="0.2">
      <c r="A118" s="137">
        <v>103</v>
      </c>
      <c r="B118" s="287"/>
      <c r="C118" s="287"/>
      <c r="D118" s="3"/>
      <c r="E118" s="3"/>
      <c r="F118" s="4"/>
      <c r="G118" s="4"/>
      <c r="H118" s="5"/>
      <c r="I118" s="52" t="str">
        <f t="shared" si="170"/>
        <v/>
      </c>
      <c r="J118" s="4"/>
      <c r="K118" s="4"/>
      <c r="L118" s="4"/>
      <c r="M118" s="4"/>
      <c r="N118" s="5"/>
      <c r="O118" s="53" t="str">
        <f t="shared" si="171"/>
        <v/>
      </c>
      <c r="P118" s="5"/>
      <c r="R118" s="80"/>
      <c r="S118" s="80"/>
      <c r="T118" s="69"/>
      <c r="U118" s="63" t="str">
        <f t="shared" si="172"/>
        <v/>
      </c>
      <c r="V118" s="80"/>
      <c r="W118" s="80"/>
      <c r="X118" s="80"/>
      <c r="Y118" s="80"/>
      <c r="Z118" s="80"/>
      <c r="AA118" s="128"/>
      <c r="AZ118" s="112"/>
      <c r="BE118" s="72" t="s">
        <v>255</v>
      </c>
      <c r="BF118" s="82" t="str">
        <f t="shared" si="249"/>
        <v>W1000 ST30_18</v>
      </c>
      <c r="BG118" s="82" t="str">
        <f t="shared" si="241"/>
        <v>W1000 ST30</v>
      </c>
      <c r="BH118" s="69"/>
      <c r="BI118" s="69" t="s">
        <v>273</v>
      </c>
      <c r="BJ118" s="82">
        <f t="shared" si="242"/>
        <v>18</v>
      </c>
      <c r="BK118" s="82">
        <f t="shared" si="243"/>
        <v>2800</v>
      </c>
      <c r="BL118" s="82">
        <f t="shared" si="244"/>
        <v>2070</v>
      </c>
      <c r="BM118" s="82" t="str">
        <f t="shared" si="245"/>
        <v>R3</v>
      </c>
      <c r="BN118" s="93"/>
      <c r="BO118" s="72"/>
      <c r="BP118" s="72"/>
      <c r="BQ118" s="94"/>
      <c r="BR118" s="95"/>
      <c r="BT118" s="96">
        <f t="shared" si="246"/>
        <v>0</v>
      </c>
      <c r="BU118" s="85">
        <f t="shared" si="247"/>
        <v>0</v>
      </c>
      <c r="CA118" s="86" t="str">
        <f t="shared" si="205"/>
        <v/>
      </c>
      <c r="CB118" s="82" t="str">
        <f t="shared" si="206"/>
        <v/>
      </c>
      <c r="CC118" s="82" t="str">
        <f t="shared" si="207"/>
        <v/>
      </c>
      <c r="CD118" s="82" t="str">
        <f t="shared" si="208"/>
        <v/>
      </c>
      <c r="CE118" s="82" t="str">
        <f t="shared" si="209"/>
        <v/>
      </c>
      <c r="CF118" s="86" t="str">
        <f t="shared" si="210"/>
        <v/>
      </c>
      <c r="CG118" s="87"/>
      <c r="CH118" s="86" t="str">
        <f t="shared" si="211"/>
        <v/>
      </c>
      <c r="CI118" s="86" t="str">
        <f t="shared" si="212"/>
        <v/>
      </c>
      <c r="CJ118" s="64"/>
      <c r="CK118" s="64"/>
      <c r="CL118" s="64"/>
      <c r="CM118" s="64"/>
      <c r="CN118" s="72" t="str">
        <f t="shared" si="213"/>
        <v/>
      </c>
      <c r="CO118" s="72" t="str">
        <f t="shared" si="214"/>
        <v/>
      </c>
      <c r="CP118" s="72" t="str">
        <f t="shared" si="215"/>
        <v/>
      </c>
      <c r="CQ118" s="72" t="str">
        <f t="shared" si="216"/>
        <v/>
      </c>
      <c r="CR118" s="72" t="str">
        <f t="shared" si="217"/>
        <v/>
      </c>
      <c r="CS118" s="72" t="str">
        <f t="shared" si="250"/>
        <v/>
      </c>
      <c r="CT118" s="72" t="str">
        <f t="shared" si="250"/>
        <v/>
      </c>
      <c r="CU118" s="72" t="str">
        <f t="shared" si="250"/>
        <v/>
      </c>
      <c r="CV118" s="72" t="str">
        <f t="shared" si="250"/>
        <v/>
      </c>
      <c r="CW118" s="72" t="str">
        <f t="shared" si="250"/>
        <v/>
      </c>
      <c r="CX118" s="72" t="str">
        <f t="shared" si="250"/>
        <v/>
      </c>
      <c r="CY118" s="72" t="str">
        <f t="shared" si="250"/>
        <v/>
      </c>
      <c r="CZ118" s="72" t="str">
        <f t="shared" si="250"/>
        <v/>
      </c>
      <c r="DA118" s="72" t="str">
        <f t="shared" si="250"/>
        <v/>
      </c>
      <c r="DB118" s="72" t="str">
        <f t="shared" si="250"/>
        <v/>
      </c>
      <c r="DC118" s="72" t="str">
        <f t="shared" si="251"/>
        <v/>
      </c>
      <c r="DD118" s="72" t="str">
        <f t="shared" si="251"/>
        <v/>
      </c>
      <c r="DE118" s="72" t="str">
        <f t="shared" si="251"/>
        <v/>
      </c>
      <c r="DF118" s="72" t="str">
        <f t="shared" si="251"/>
        <v/>
      </c>
      <c r="DG118" s="72" t="str">
        <f t="shared" si="251"/>
        <v/>
      </c>
      <c r="DH118" s="72" t="str">
        <f t="shared" si="251"/>
        <v/>
      </c>
      <c r="DI118" s="72" t="str">
        <f t="shared" si="251"/>
        <v/>
      </c>
      <c r="DJ118" s="72" t="str">
        <f t="shared" si="251"/>
        <v/>
      </c>
      <c r="DK118" s="72" t="str">
        <f t="shared" si="251"/>
        <v/>
      </c>
      <c r="DL118" s="64"/>
      <c r="DM118" s="64"/>
      <c r="DN118" s="64"/>
      <c r="DO118" s="72" t="str">
        <f t="shared" si="218"/>
        <v/>
      </c>
      <c r="DP118" s="72" t="str">
        <f t="shared" si="173"/>
        <v/>
      </c>
      <c r="DQ118" s="72" t="str">
        <f t="shared" si="252"/>
        <v/>
      </c>
      <c r="DR118" s="72" t="str">
        <f t="shared" si="252"/>
        <v/>
      </c>
      <c r="DS118" s="72" t="str">
        <f t="shared" si="252"/>
        <v/>
      </c>
      <c r="DT118" s="72" t="str">
        <f t="shared" si="252"/>
        <v/>
      </c>
      <c r="DU118" s="72" t="str">
        <f t="shared" si="252"/>
        <v/>
      </c>
      <c r="DV118" s="72" t="str">
        <f t="shared" si="252"/>
        <v/>
      </c>
      <c r="DW118" s="72" t="str">
        <f t="shared" si="252"/>
        <v/>
      </c>
      <c r="DX118" s="72" t="str">
        <f t="shared" si="252"/>
        <v/>
      </c>
      <c r="DY118" s="72" t="str">
        <f t="shared" si="252"/>
        <v/>
      </c>
      <c r="DZ118" s="72" t="str">
        <f t="shared" si="252"/>
        <v/>
      </c>
      <c r="EA118" s="72" t="str">
        <f t="shared" si="252"/>
        <v/>
      </c>
      <c r="EB118" s="72" t="str">
        <f t="shared" si="252"/>
        <v/>
      </c>
      <c r="EC118" s="72" t="str">
        <f t="shared" si="252"/>
        <v/>
      </c>
      <c r="ED118" s="72" t="str">
        <f t="shared" si="252"/>
        <v/>
      </c>
      <c r="EE118" s="72" t="str">
        <f t="shared" si="252"/>
        <v/>
      </c>
      <c r="EF118" s="72" t="str">
        <f t="shared" si="252"/>
        <v/>
      </c>
      <c r="EG118" s="72" t="str">
        <f t="shared" si="248"/>
        <v/>
      </c>
      <c r="EH118" s="72" t="str">
        <f t="shared" si="248"/>
        <v/>
      </c>
      <c r="EI118" s="72" t="str">
        <f t="shared" si="248"/>
        <v/>
      </c>
      <c r="EJ118" s="68"/>
      <c r="EK118" s="68"/>
      <c r="EL118" s="68"/>
      <c r="EM118" s="68"/>
      <c r="EN118" s="88" t="str">
        <f t="shared" si="219"/>
        <v/>
      </c>
      <c r="EO118" s="88" t="str">
        <f t="shared" si="174"/>
        <v/>
      </c>
      <c r="EP118" s="88">
        <f t="shared" si="220"/>
        <v>0</v>
      </c>
      <c r="EQ118" s="89" t="str">
        <f t="shared" si="175"/>
        <v/>
      </c>
      <c r="ER118" s="89" t="str">
        <f t="shared" si="176"/>
        <v/>
      </c>
      <c r="ES118" s="89" t="str">
        <f t="shared" si="177"/>
        <v/>
      </c>
      <c r="ET118" s="89" t="str">
        <f t="shared" si="178"/>
        <v/>
      </c>
      <c r="EU118" s="89" t="str">
        <f t="shared" si="179"/>
        <v/>
      </c>
      <c r="EV118" s="89" t="str">
        <f t="shared" si="180"/>
        <v/>
      </c>
      <c r="EW118" s="89" t="str">
        <f t="shared" si="181"/>
        <v/>
      </c>
      <c r="EX118" s="89" t="str">
        <f t="shared" si="182"/>
        <v/>
      </c>
      <c r="EY118" s="89" t="str">
        <f t="shared" si="183"/>
        <v/>
      </c>
      <c r="EZ118" s="89" t="str">
        <f t="shared" si="184"/>
        <v/>
      </c>
      <c r="FA118" s="89" t="str">
        <f t="shared" si="185"/>
        <v/>
      </c>
      <c r="FB118" s="89" t="str">
        <f t="shared" si="186"/>
        <v/>
      </c>
      <c r="FC118" s="89" t="str">
        <f t="shared" si="187"/>
        <v/>
      </c>
      <c r="FD118" s="89" t="str">
        <f t="shared" si="188"/>
        <v/>
      </c>
      <c r="FE118" s="89" t="str">
        <f t="shared" si="189"/>
        <v/>
      </c>
      <c r="FF118" s="89" t="str">
        <f t="shared" si="190"/>
        <v/>
      </c>
      <c r="FG118" s="89" t="str">
        <f t="shared" si="191"/>
        <v/>
      </c>
      <c r="FH118" s="89" t="str">
        <f t="shared" si="192"/>
        <v/>
      </c>
      <c r="FI118" s="89" t="str">
        <f t="shared" si="193"/>
        <v/>
      </c>
      <c r="FJ118" s="89" t="str">
        <f t="shared" si="194"/>
        <v/>
      </c>
      <c r="FK118" s="68"/>
      <c r="FL118" s="68"/>
      <c r="FM118" s="68"/>
      <c r="FN118" s="68"/>
      <c r="FO118" s="68"/>
      <c r="FP118" s="88" t="str">
        <f t="shared" si="221"/>
        <v/>
      </c>
      <c r="FQ118" s="72" t="str">
        <f t="shared" si="222"/>
        <v/>
      </c>
      <c r="FR118" s="72" t="str">
        <f t="shared" si="223"/>
        <v/>
      </c>
      <c r="FS118" s="72" t="str">
        <f t="shared" si="224"/>
        <v/>
      </c>
      <c r="FT118" s="72" t="str">
        <f t="shared" si="225"/>
        <v/>
      </c>
      <c r="FU118" s="72" t="str">
        <f t="shared" si="226"/>
        <v/>
      </c>
      <c r="FV118" s="72" t="str">
        <f t="shared" si="227"/>
        <v/>
      </c>
      <c r="FW118" s="72" t="str">
        <f t="shared" si="228"/>
        <v/>
      </c>
      <c r="FX118" s="72" t="str">
        <f t="shared" si="229"/>
        <v/>
      </c>
      <c r="FY118" s="72" t="str">
        <f t="shared" si="230"/>
        <v/>
      </c>
      <c r="FZ118" s="72" t="str">
        <f t="shared" si="231"/>
        <v/>
      </c>
      <c r="GA118" s="72" t="str">
        <f t="shared" si="232"/>
        <v/>
      </c>
      <c r="GB118" s="72" t="str">
        <f t="shared" si="233"/>
        <v/>
      </c>
      <c r="GC118" s="72" t="str">
        <f t="shared" si="234"/>
        <v/>
      </c>
      <c r="GD118" s="72" t="str">
        <f t="shared" si="235"/>
        <v/>
      </c>
      <c r="GE118" s="72" t="str">
        <f t="shared" si="236"/>
        <v/>
      </c>
      <c r="GF118" s="72" t="str">
        <f t="shared" si="237"/>
        <v/>
      </c>
      <c r="GG118" s="72" t="str">
        <f t="shared" si="238"/>
        <v/>
      </c>
      <c r="GH118" s="72" t="str">
        <f t="shared" si="239"/>
        <v/>
      </c>
      <c r="GI118" s="72" t="str">
        <f t="shared" si="240"/>
        <v/>
      </c>
      <c r="GJ118" s="113"/>
      <c r="GK118" s="113"/>
    </row>
    <row r="119" spans="1:193" ht="20.100000000000001" customHeight="1" x14ac:dyDescent="0.2">
      <c r="A119" s="137">
        <v>104</v>
      </c>
      <c r="B119" s="287"/>
      <c r="C119" s="287"/>
      <c r="D119" s="3"/>
      <c r="E119" s="3"/>
      <c r="F119" s="4"/>
      <c r="G119" s="4"/>
      <c r="H119" s="5"/>
      <c r="I119" s="52" t="str">
        <f t="shared" si="170"/>
        <v/>
      </c>
      <c r="J119" s="4"/>
      <c r="K119" s="4"/>
      <c r="L119" s="4"/>
      <c r="M119" s="4"/>
      <c r="N119" s="5"/>
      <c r="O119" s="53" t="str">
        <f t="shared" si="171"/>
        <v/>
      </c>
      <c r="P119" s="5"/>
      <c r="R119" s="80"/>
      <c r="S119" s="80"/>
      <c r="T119" s="69"/>
      <c r="U119" s="63" t="str">
        <f t="shared" si="172"/>
        <v/>
      </c>
      <c r="V119" s="80"/>
      <c r="W119" s="80"/>
      <c r="X119" s="80"/>
      <c r="Y119" s="80"/>
      <c r="Z119" s="80"/>
      <c r="AA119" s="128"/>
      <c r="AZ119" s="112"/>
      <c r="BE119" s="72" t="s">
        <v>256</v>
      </c>
      <c r="BF119" s="82" t="str">
        <f t="shared" si="249"/>
        <v>W5001_3</v>
      </c>
      <c r="BG119" s="82" t="str">
        <f t="shared" si="241"/>
        <v>W5001</v>
      </c>
      <c r="BH119" s="69"/>
      <c r="BI119" s="69" t="s">
        <v>273</v>
      </c>
      <c r="BJ119" s="82">
        <f t="shared" si="242"/>
        <v>3</v>
      </c>
      <c r="BK119" s="82">
        <f t="shared" si="243"/>
        <v>2800</v>
      </c>
      <c r="BL119" s="82">
        <f t="shared" si="244"/>
        <v>2070</v>
      </c>
      <c r="BM119" s="82" t="str">
        <f t="shared" si="245"/>
        <v>R1</v>
      </c>
      <c r="BN119" s="93"/>
      <c r="BO119" s="72"/>
      <c r="BP119" s="72"/>
      <c r="BQ119" s="94"/>
      <c r="BR119" s="95"/>
      <c r="BT119" s="96">
        <f t="shared" si="246"/>
        <v>0</v>
      </c>
      <c r="BU119" s="85">
        <f t="shared" si="247"/>
        <v>0</v>
      </c>
      <c r="CA119" s="86" t="str">
        <f t="shared" si="205"/>
        <v/>
      </c>
      <c r="CB119" s="82" t="str">
        <f t="shared" si="206"/>
        <v/>
      </c>
      <c r="CC119" s="82" t="str">
        <f t="shared" si="207"/>
        <v/>
      </c>
      <c r="CD119" s="82" t="str">
        <f t="shared" si="208"/>
        <v/>
      </c>
      <c r="CE119" s="82" t="str">
        <f t="shared" si="209"/>
        <v/>
      </c>
      <c r="CF119" s="86" t="str">
        <f t="shared" si="210"/>
        <v/>
      </c>
      <c r="CG119" s="87"/>
      <c r="CH119" s="86" t="str">
        <f t="shared" si="211"/>
        <v/>
      </c>
      <c r="CI119" s="86" t="str">
        <f t="shared" si="212"/>
        <v/>
      </c>
      <c r="CJ119" s="64"/>
      <c r="CK119" s="64"/>
      <c r="CL119" s="64"/>
      <c r="CM119" s="64"/>
      <c r="CN119" s="72" t="str">
        <f t="shared" si="213"/>
        <v/>
      </c>
      <c r="CO119" s="72" t="str">
        <f t="shared" si="214"/>
        <v/>
      </c>
      <c r="CP119" s="72" t="str">
        <f t="shared" si="215"/>
        <v/>
      </c>
      <c r="CQ119" s="72" t="str">
        <f t="shared" si="216"/>
        <v/>
      </c>
      <c r="CR119" s="72" t="str">
        <f t="shared" si="217"/>
        <v/>
      </c>
      <c r="CS119" s="72" t="str">
        <f t="shared" si="250"/>
        <v/>
      </c>
      <c r="CT119" s="72" t="str">
        <f t="shared" si="250"/>
        <v/>
      </c>
      <c r="CU119" s="72" t="str">
        <f t="shared" si="250"/>
        <v/>
      </c>
      <c r="CV119" s="72" t="str">
        <f t="shared" si="250"/>
        <v/>
      </c>
      <c r="CW119" s="72" t="str">
        <f t="shared" si="250"/>
        <v/>
      </c>
      <c r="CX119" s="72" t="str">
        <f t="shared" si="250"/>
        <v/>
      </c>
      <c r="CY119" s="72" t="str">
        <f t="shared" si="250"/>
        <v/>
      </c>
      <c r="CZ119" s="72" t="str">
        <f t="shared" si="250"/>
        <v/>
      </c>
      <c r="DA119" s="72" t="str">
        <f t="shared" si="250"/>
        <v/>
      </c>
      <c r="DB119" s="72" t="str">
        <f t="shared" si="250"/>
        <v/>
      </c>
      <c r="DC119" s="72" t="str">
        <f t="shared" si="251"/>
        <v/>
      </c>
      <c r="DD119" s="72" t="str">
        <f t="shared" si="251"/>
        <v/>
      </c>
      <c r="DE119" s="72" t="str">
        <f t="shared" si="251"/>
        <v/>
      </c>
      <c r="DF119" s="72" t="str">
        <f t="shared" si="251"/>
        <v/>
      </c>
      <c r="DG119" s="72" t="str">
        <f t="shared" si="251"/>
        <v/>
      </c>
      <c r="DH119" s="72" t="str">
        <f t="shared" si="251"/>
        <v/>
      </c>
      <c r="DI119" s="72" t="str">
        <f t="shared" si="251"/>
        <v/>
      </c>
      <c r="DJ119" s="72" t="str">
        <f t="shared" si="251"/>
        <v/>
      </c>
      <c r="DK119" s="72" t="str">
        <f t="shared" si="251"/>
        <v/>
      </c>
      <c r="DL119" s="64"/>
      <c r="DM119" s="64"/>
      <c r="DN119" s="64"/>
      <c r="DO119" s="72" t="str">
        <f t="shared" si="218"/>
        <v/>
      </c>
      <c r="DP119" s="72" t="str">
        <f t="shared" si="173"/>
        <v/>
      </c>
      <c r="DQ119" s="72" t="str">
        <f t="shared" si="252"/>
        <v/>
      </c>
      <c r="DR119" s="72" t="str">
        <f t="shared" si="252"/>
        <v/>
      </c>
      <c r="DS119" s="72" t="str">
        <f t="shared" si="252"/>
        <v/>
      </c>
      <c r="DT119" s="72" t="str">
        <f t="shared" si="252"/>
        <v/>
      </c>
      <c r="DU119" s="72" t="str">
        <f t="shared" si="252"/>
        <v/>
      </c>
      <c r="DV119" s="72" t="str">
        <f t="shared" si="252"/>
        <v/>
      </c>
      <c r="DW119" s="72" t="str">
        <f t="shared" si="252"/>
        <v/>
      </c>
      <c r="DX119" s="72" t="str">
        <f t="shared" si="252"/>
        <v/>
      </c>
      <c r="DY119" s="72" t="str">
        <f t="shared" si="252"/>
        <v/>
      </c>
      <c r="DZ119" s="72" t="str">
        <f t="shared" si="252"/>
        <v/>
      </c>
      <c r="EA119" s="72" t="str">
        <f t="shared" si="252"/>
        <v/>
      </c>
      <c r="EB119" s="72" t="str">
        <f t="shared" si="252"/>
        <v/>
      </c>
      <c r="EC119" s="72" t="str">
        <f t="shared" si="252"/>
        <v/>
      </c>
      <c r="ED119" s="72" t="str">
        <f t="shared" si="252"/>
        <v/>
      </c>
      <c r="EE119" s="72" t="str">
        <f t="shared" si="252"/>
        <v/>
      </c>
      <c r="EF119" s="72" t="str">
        <f t="shared" si="252"/>
        <v/>
      </c>
      <c r="EG119" s="72" t="str">
        <f t="shared" si="248"/>
        <v/>
      </c>
      <c r="EH119" s="72" t="str">
        <f t="shared" si="248"/>
        <v/>
      </c>
      <c r="EI119" s="72" t="str">
        <f t="shared" si="248"/>
        <v/>
      </c>
      <c r="EJ119" s="68"/>
      <c r="EK119" s="68"/>
      <c r="EL119" s="68"/>
      <c r="EM119" s="68"/>
      <c r="EN119" s="88" t="str">
        <f t="shared" si="219"/>
        <v/>
      </c>
      <c r="EO119" s="88" t="str">
        <f t="shared" si="174"/>
        <v/>
      </c>
      <c r="EP119" s="88">
        <f t="shared" si="220"/>
        <v>0</v>
      </c>
      <c r="EQ119" s="89" t="str">
        <f t="shared" si="175"/>
        <v/>
      </c>
      <c r="ER119" s="89" t="str">
        <f t="shared" si="176"/>
        <v/>
      </c>
      <c r="ES119" s="89" t="str">
        <f t="shared" si="177"/>
        <v/>
      </c>
      <c r="ET119" s="89" t="str">
        <f t="shared" si="178"/>
        <v/>
      </c>
      <c r="EU119" s="89" t="str">
        <f t="shared" si="179"/>
        <v/>
      </c>
      <c r="EV119" s="89" t="str">
        <f t="shared" si="180"/>
        <v/>
      </c>
      <c r="EW119" s="89" t="str">
        <f t="shared" si="181"/>
        <v/>
      </c>
      <c r="EX119" s="89" t="str">
        <f t="shared" si="182"/>
        <v/>
      </c>
      <c r="EY119" s="89" t="str">
        <f t="shared" si="183"/>
        <v/>
      </c>
      <c r="EZ119" s="89" t="str">
        <f t="shared" si="184"/>
        <v/>
      </c>
      <c r="FA119" s="89" t="str">
        <f t="shared" si="185"/>
        <v/>
      </c>
      <c r="FB119" s="89" t="str">
        <f t="shared" si="186"/>
        <v/>
      </c>
      <c r="FC119" s="89" t="str">
        <f t="shared" si="187"/>
        <v/>
      </c>
      <c r="FD119" s="89" t="str">
        <f t="shared" si="188"/>
        <v/>
      </c>
      <c r="FE119" s="89" t="str">
        <f t="shared" si="189"/>
        <v/>
      </c>
      <c r="FF119" s="89" t="str">
        <f t="shared" si="190"/>
        <v/>
      </c>
      <c r="FG119" s="89" t="str">
        <f t="shared" si="191"/>
        <v/>
      </c>
      <c r="FH119" s="89" t="str">
        <f t="shared" si="192"/>
        <v/>
      </c>
      <c r="FI119" s="89" t="str">
        <f t="shared" si="193"/>
        <v/>
      </c>
      <c r="FJ119" s="89" t="str">
        <f t="shared" si="194"/>
        <v/>
      </c>
      <c r="FK119" s="68"/>
      <c r="FL119" s="68"/>
      <c r="FM119" s="68"/>
      <c r="FN119" s="68"/>
      <c r="FO119" s="68"/>
      <c r="FP119" s="88" t="str">
        <f t="shared" si="221"/>
        <v/>
      </c>
      <c r="FQ119" s="72" t="str">
        <f t="shared" si="222"/>
        <v/>
      </c>
      <c r="FR119" s="72" t="str">
        <f t="shared" si="223"/>
        <v/>
      </c>
      <c r="FS119" s="72" t="str">
        <f t="shared" si="224"/>
        <v/>
      </c>
      <c r="FT119" s="72" t="str">
        <f t="shared" si="225"/>
        <v/>
      </c>
      <c r="FU119" s="72" t="str">
        <f t="shared" si="226"/>
        <v/>
      </c>
      <c r="FV119" s="72" t="str">
        <f t="shared" si="227"/>
        <v/>
      </c>
      <c r="FW119" s="72" t="str">
        <f t="shared" si="228"/>
        <v/>
      </c>
      <c r="FX119" s="72" t="str">
        <f t="shared" si="229"/>
        <v/>
      </c>
      <c r="FY119" s="72" t="str">
        <f t="shared" si="230"/>
        <v/>
      </c>
      <c r="FZ119" s="72" t="str">
        <f t="shared" si="231"/>
        <v/>
      </c>
      <c r="GA119" s="72" t="str">
        <f t="shared" si="232"/>
        <v/>
      </c>
      <c r="GB119" s="72" t="str">
        <f t="shared" si="233"/>
        <v/>
      </c>
      <c r="GC119" s="72" t="str">
        <f t="shared" si="234"/>
        <v/>
      </c>
      <c r="GD119" s="72" t="str">
        <f t="shared" si="235"/>
        <v/>
      </c>
      <c r="GE119" s="72" t="str">
        <f t="shared" si="236"/>
        <v/>
      </c>
      <c r="GF119" s="72" t="str">
        <f t="shared" si="237"/>
        <v/>
      </c>
      <c r="GG119" s="72" t="str">
        <f t="shared" si="238"/>
        <v/>
      </c>
      <c r="GH119" s="72" t="str">
        <f t="shared" si="239"/>
        <v/>
      </c>
      <c r="GI119" s="72" t="str">
        <f t="shared" si="240"/>
        <v/>
      </c>
      <c r="GJ119" s="113"/>
      <c r="GK119" s="113"/>
    </row>
    <row r="120" spans="1:193" ht="20.100000000000001" customHeight="1" x14ac:dyDescent="0.2">
      <c r="A120" s="137">
        <v>105</v>
      </c>
      <c r="B120" s="287"/>
      <c r="C120" s="287"/>
      <c r="D120" s="3"/>
      <c r="E120" s="3"/>
      <c r="F120" s="4"/>
      <c r="G120" s="4"/>
      <c r="H120" s="5"/>
      <c r="I120" s="52" t="str">
        <f t="shared" si="170"/>
        <v/>
      </c>
      <c r="J120" s="4"/>
      <c r="K120" s="4"/>
      <c r="L120" s="4"/>
      <c r="M120" s="4"/>
      <c r="N120" s="5"/>
      <c r="O120" s="53" t="str">
        <f t="shared" si="171"/>
        <v/>
      </c>
      <c r="P120" s="5"/>
      <c r="R120" s="80"/>
      <c r="S120" s="80"/>
      <c r="T120" s="69"/>
      <c r="U120" s="63" t="str">
        <f t="shared" si="172"/>
        <v/>
      </c>
      <c r="V120" s="80"/>
      <c r="W120" s="80"/>
      <c r="X120" s="80"/>
      <c r="Y120" s="80"/>
      <c r="Z120" s="80"/>
      <c r="AA120" s="128"/>
      <c r="AZ120" s="112"/>
      <c r="BE120" s="72" t="s">
        <v>257</v>
      </c>
      <c r="BF120" s="82" t="str">
        <f t="shared" si="249"/>
        <v/>
      </c>
      <c r="BG120" s="82" t="str">
        <f t="shared" si="241"/>
        <v/>
      </c>
      <c r="BH120" s="69"/>
      <c r="BI120" s="69" t="s">
        <v>273</v>
      </c>
      <c r="BJ120" s="82">
        <f t="shared" si="242"/>
        <v>0</v>
      </c>
      <c r="BK120" s="82">
        <f t="shared" si="243"/>
        <v>0</v>
      </c>
      <c r="BL120" s="82">
        <f t="shared" si="244"/>
        <v>0</v>
      </c>
      <c r="BM120" s="82" t="str">
        <f t="shared" si="245"/>
        <v/>
      </c>
      <c r="BN120" s="93"/>
      <c r="BO120" s="72"/>
      <c r="BP120" s="72"/>
      <c r="BQ120" s="94"/>
      <c r="BR120" s="95"/>
      <c r="BT120" s="96">
        <f t="shared" si="246"/>
        <v>0</v>
      </c>
      <c r="BU120" s="85">
        <f t="shared" si="247"/>
        <v>0</v>
      </c>
      <c r="CA120" s="86" t="str">
        <f t="shared" si="205"/>
        <v/>
      </c>
      <c r="CB120" s="82" t="str">
        <f t="shared" si="206"/>
        <v/>
      </c>
      <c r="CC120" s="82" t="str">
        <f t="shared" si="207"/>
        <v/>
      </c>
      <c r="CD120" s="82" t="str">
        <f t="shared" si="208"/>
        <v/>
      </c>
      <c r="CE120" s="82" t="str">
        <f t="shared" si="209"/>
        <v/>
      </c>
      <c r="CF120" s="86" t="str">
        <f t="shared" si="210"/>
        <v/>
      </c>
      <c r="CG120" s="87"/>
      <c r="CH120" s="86" t="str">
        <f t="shared" si="211"/>
        <v/>
      </c>
      <c r="CI120" s="86" t="str">
        <f t="shared" si="212"/>
        <v/>
      </c>
      <c r="CJ120" s="64"/>
      <c r="CK120" s="64"/>
      <c r="CL120" s="64"/>
      <c r="CM120" s="64"/>
      <c r="CN120" s="72" t="str">
        <f t="shared" si="213"/>
        <v/>
      </c>
      <c r="CO120" s="72" t="str">
        <f t="shared" si="214"/>
        <v/>
      </c>
      <c r="CP120" s="72" t="str">
        <f t="shared" si="215"/>
        <v/>
      </c>
      <c r="CQ120" s="72" t="str">
        <f t="shared" si="216"/>
        <v/>
      </c>
      <c r="CR120" s="72" t="str">
        <f t="shared" si="217"/>
        <v/>
      </c>
      <c r="CS120" s="72" t="str">
        <f t="shared" si="250"/>
        <v/>
      </c>
      <c r="CT120" s="72" t="str">
        <f t="shared" si="250"/>
        <v/>
      </c>
      <c r="CU120" s="72" t="str">
        <f t="shared" si="250"/>
        <v/>
      </c>
      <c r="CV120" s="72" t="str">
        <f t="shared" si="250"/>
        <v/>
      </c>
      <c r="CW120" s="72" t="str">
        <f t="shared" si="250"/>
        <v/>
      </c>
      <c r="CX120" s="72" t="str">
        <f t="shared" si="250"/>
        <v/>
      </c>
      <c r="CY120" s="72" t="str">
        <f t="shared" si="250"/>
        <v/>
      </c>
      <c r="CZ120" s="72" t="str">
        <f t="shared" si="250"/>
        <v/>
      </c>
      <c r="DA120" s="72" t="str">
        <f t="shared" si="250"/>
        <v/>
      </c>
      <c r="DB120" s="72" t="str">
        <f t="shared" si="250"/>
        <v/>
      </c>
      <c r="DC120" s="72" t="str">
        <f t="shared" si="251"/>
        <v/>
      </c>
      <c r="DD120" s="72" t="str">
        <f t="shared" si="251"/>
        <v/>
      </c>
      <c r="DE120" s="72" t="str">
        <f t="shared" si="251"/>
        <v/>
      </c>
      <c r="DF120" s="72" t="str">
        <f t="shared" si="251"/>
        <v/>
      </c>
      <c r="DG120" s="72" t="str">
        <f t="shared" si="251"/>
        <v/>
      </c>
      <c r="DH120" s="72" t="str">
        <f t="shared" si="251"/>
        <v/>
      </c>
      <c r="DI120" s="72" t="str">
        <f t="shared" si="251"/>
        <v/>
      </c>
      <c r="DJ120" s="72" t="str">
        <f t="shared" si="251"/>
        <v/>
      </c>
      <c r="DK120" s="72" t="str">
        <f t="shared" si="251"/>
        <v/>
      </c>
      <c r="DL120" s="64"/>
      <c r="DM120" s="64"/>
      <c r="DN120" s="64"/>
      <c r="DO120" s="72" t="str">
        <f t="shared" si="218"/>
        <v/>
      </c>
      <c r="DP120" s="72" t="str">
        <f t="shared" si="173"/>
        <v/>
      </c>
      <c r="DQ120" s="72" t="str">
        <f t="shared" si="252"/>
        <v/>
      </c>
      <c r="DR120" s="72" t="str">
        <f t="shared" si="252"/>
        <v/>
      </c>
      <c r="DS120" s="72" t="str">
        <f t="shared" si="252"/>
        <v/>
      </c>
      <c r="DT120" s="72" t="str">
        <f t="shared" si="252"/>
        <v/>
      </c>
      <c r="DU120" s="72" t="str">
        <f t="shared" si="252"/>
        <v/>
      </c>
      <c r="DV120" s="72" t="str">
        <f t="shared" si="252"/>
        <v/>
      </c>
      <c r="DW120" s="72" t="str">
        <f t="shared" si="252"/>
        <v/>
      </c>
      <c r="DX120" s="72" t="str">
        <f t="shared" si="252"/>
        <v/>
      </c>
      <c r="DY120" s="72" t="str">
        <f t="shared" si="252"/>
        <v/>
      </c>
      <c r="DZ120" s="72" t="str">
        <f t="shared" si="252"/>
        <v/>
      </c>
      <c r="EA120" s="72" t="str">
        <f t="shared" si="252"/>
        <v/>
      </c>
      <c r="EB120" s="72" t="str">
        <f t="shared" si="252"/>
        <v/>
      </c>
      <c r="EC120" s="72" t="str">
        <f t="shared" si="252"/>
        <v/>
      </c>
      <c r="ED120" s="72" t="str">
        <f t="shared" si="252"/>
        <v/>
      </c>
      <c r="EE120" s="72" t="str">
        <f t="shared" si="252"/>
        <v/>
      </c>
      <c r="EF120" s="72" t="str">
        <f t="shared" si="252"/>
        <v/>
      </c>
      <c r="EG120" s="72" t="str">
        <f t="shared" si="248"/>
        <v/>
      </c>
      <c r="EH120" s="72" t="str">
        <f t="shared" si="248"/>
        <v/>
      </c>
      <c r="EI120" s="72" t="str">
        <f t="shared" si="248"/>
        <v/>
      </c>
      <c r="EJ120" s="68"/>
      <c r="EK120" s="68"/>
      <c r="EL120" s="68"/>
      <c r="EM120" s="68"/>
      <c r="EN120" s="88" t="str">
        <f t="shared" si="219"/>
        <v/>
      </c>
      <c r="EO120" s="88" t="str">
        <f t="shared" si="174"/>
        <v/>
      </c>
      <c r="EP120" s="88">
        <f t="shared" si="220"/>
        <v>0</v>
      </c>
      <c r="EQ120" s="89" t="str">
        <f t="shared" si="175"/>
        <v/>
      </c>
      <c r="ER120" s="89" t="str">
        <f t="shared" si="176"/>
        <v/>
      </c>
      <c r="ES120" s="89" t="str">
        <f t="shared" si="177"/>
        <v/>
      </c>
      <c r="ET120" s="89" t="str">
        <f t="shared" si="178"/>
        <v/>
      </c>
      <c r="EU120" s="89" t="str">
        <f t="shared" si="179"/>
        <v/>
      </c>
      <c r="EV120" s="89" t="str">
        <f t="shared" si="180"/>
        <v/>
      </c>
      <c r="EW120" s="89" t="str">
        <f t="shared" si="181"/>
        <v/>
      </c>
      <c r="EX120" s="89" t="str">
        <f t="shared" si="182"/>
        <v/>
      </c>
      <c r="EY120" s="89" t="str">
        <f t="shared" si="183"/>
        <v/>
      </c>
      <c r="EZ120" s="89" t="str">
        <f t="shared" si="184"/>
        <v/>
      </c>
      <c r="FA120" s="89" t="str">
        <f t="shared" si="185"/>
        <v/>
      </c>
      <c r="FB120" s="89" t="str">
        <f t="shared" si="186"/>
        <v/>
      </c>
      <c r="FC120" s="89" t="str">
        <f t="shared" si="187"/>
        <v/>
      </c>
      <c r="FD120" s="89" t="str">
        <f t="shared" si="188"/>
        <v/>
      </c>
      <c r="FE120" s="89" t="str">
        <f t="shared" si="189"/>
        <v/>
      </c>
      <c r="FF120" s="89" t="str">
        <f t="shared" si="190"/>
        <v/>
      </c>
      <c r="FG120" s="89" t="str">
        <f t="shared" si="191"/>
        <v/>
      </c>
      <c r="FH120" s="89" t="str">
        <f t="shared" si="192"/>
        <v/>
      </c>
      <c r="FI120" s="89" t="str">
        <f t="shared" si="193"/>
        <v/>
      </c>
      <c r="FJ120" s="89" t="str">
        <f t="shared" si="194"/>
        <v/>
      </c>
      <c r="FK120" s="68"/>
      <c r="FL120" s="68"/>
      <c r="FM120" s="68"/>
      <c r="FN120" s="68"/>
      <c r="FO120" s="68"/>
      <c r="FP120" s="88" t="str">
        <f t="shared" si="221"/>
        <v/>
      </c>
      <c r="FQ120" s="72" t="str">
        <f t="shared" si="222"/>
        <v/>
      </c>
      <c r="FR120" s="72" t="str">
        <f t="shared" si="223"/>
        <v/>
      </c>
      <c r="FS120" s="72" t="str">
        <f t="shared" si="224"/>
        <v/>
      </c>
      <c r="FT120" s="72" t="str">
        <f t="shared" si="225"/>
        <v/>
      </c>
      <c r="FU120" s="72" t="str">
        <f t="shared" si="226"/>
        <v/>
      </c>
      <c r="FV120" s="72" t="str">
        <f t="shared" si="227"/>
        <v/>
      </c>
      <c r="FW120" s="72" t="str">
        <f t="shared" si="228"/>
        <v/>
      </c>
      <c r="FX120" s="72" t="str">
        <f t="shared" si="229"/>
        <v/>
      </c>
      <c r="FY120" s="72" t="str">
        <f t="shared" si="230"/>
        <v/>
      </c>
      <c r="FZ120" s="72" t="str">
        <f t="shared" si="231"/>
        <v/>
      </c>
      <c r="GA120" s="72" t="str">
        <f t="shared" si="232"/>
        <v/>
      </c>
      <c r="GB120" s="72" t="str">
        <f t="shared" si="233"/>
        <v/>
      </c>
      <c r="GC120" s="72" t="str">
        <f t="shared" si="234"/>
        <v/>
      </c>
      <c r="GD120" s="72" t="str">
        <f t="shared" si="235"/>
        <v/>
      </c>
      <c r="GE120" s="72" t="str">
        <f t="shared" si="236"/>
        <v/>
      </c>
      <c r="GF120" s="72" t="str">
        <f t="shared" si="237"/>
        <v/>
      </c>
      <c r="GG120" s="72" t="str">
        <f t="shared" si="238"/>
        <v/>
      </c>
      <c r="GH120" s="72" t="str">
        <f t="shared" si="239"/>
        <v/>
      </c>
      <c r="GI120" s="72" t="str">
        <f t="shared" si="240"/>
        <v/>
      </c>
      <c r="GJ120" s="113"/>
      <c r="GK120" s="113"/>
    </row>
    <row r="121" spans="1:193" ht="20.100000000000001" customHeight="1" x14ac:dyDescent="0.2">
      <c r="A121" s="137">
        <v>106</v>
      </c>
      <c r="B121" s="287"/>
      <c r="C121" s="287"/>
      <c r="D121" s="3"/>
      <c r="E121" s="3"/>
      <c r="F121" s="4"/>
      <c r="G121" s="4"/>
      <c r="H121" s="5"/>
      <c r="I121" s="52" t="str">
        <f t="shared" si="170"/>
        <v/>
      </c>
      <c r="J121" s="4"/>
      <c r="K121" s="4"/>
      <c r="L121" s="4"/>
      <c r="M121" s="4"/>
      <c r="N121" s="5"/>
      <c r="O121" s="53" t="str">
        <f t="shared" si="171"/>
        <v/>
      </c>
      <c r="P121" s="5"/>
      <c r="R121" s="80"/>
      <c r="S121" s="80"/>
      <c r="T121" s="69"/>
      <c r="U121" s="63" t="str">
        <f t="shared" si="172"/>
        <v/>
      </c>
      <c r="V121" s="80"/>
      <c r="W121" s="80"/>
      <c r="X121" s="80"/>
      <c r="Y121" s="80"/>
      <c r="Z121" s="80"/>
      <c r="AA121" s="128"/>
      <c r="AZ121" s="112"/>
      <c r="BE121" s="72" t="s">
        <v>260</v>
      </c>
      <c r="BF121" s="82" t="str">
        <f t="shared" si="249"/>
        <v/>
      </c>
      <c r="BG121" s="82" t="str">
        <f t="shared" si="241"/>
        <v/>
      </c>
      <c r="BH121" s="69"/>
      <c r="BI121" s="69" t="s">
        <v>273</v>
      </c>
      <c r="BJ121" s="82">
        <f t="shared" si="242"/>
        <v>0</v>
      </c>
      <c r="BK121" s="82">
        <f t="shared" si="243"/>
        <v>0</v>
      </c>
      <c r="BL121" s="82">
        <f t="shared" si="244"/>
        <v>0</v>
      </c>
      <c r="BM121" s="82" t="str">
        <f t="shared" si="245"/>
        <v/>
      </c>
      <c r="BN121" s="93"/>
      <c r="BO121" s="72"/>
      <c r="BP121" s="72"/>
      <c r="BQ121" s="94"/>
      <c r="BR121" s="95"/>
      <c r="BT121" s="96">
        <f t="shared" si="246"/>
        <v>0</v>
      </c>
      <c r="BU121" s="85">
        <f t="shared" si="247"/>
        <v>0</v>
      </c>
      <c r="CA121" s="86" t="str">
        <f t="shared" si="205"/>
        <v/>
      </c>
      <c r="CB121" s="82" t="str">
        <f t="shared" si="206"/>
        <v/>
      </c>
      <c r="CC121" s="82" t="str">
        <f t="shared" si="207"/>
        <v/>
      </c>
      <c r="CD121" s="82" t="str">
        <f t="shared" si="208"/>
        <v/>
      </c>
      <c r="CE121" s="82" t="str">
        <f t="shared" si="209"/>
        <v/>
      </c>
      <c r="CF121" s="86" t="str">
        <f t="shared" si="210"/>
        <v/>
      </c>
      <c r="CG121" s="87"/>
      <c r="CH121" s="86" t="str">
        <f t="shared" si="211"/>
        <v/>
      </c>
      <c r="CI121" s="86" t="str">
        <f t="shared" si="212"/>
        <v/>
      </c>
      <c r="CJ121" s="64"/>
      <c r="CK121" s="64"/>
      <c r="CL121" s="64"/>
      <c r="CM121" s="64"/>
      <c r="CN121" s="72" t="str">
        <f t="shared" si="213"/>
        <v/>
      </c>
      <c r="CO121" s="72" t="str">
        <f t="shared" si="214"/>
        <v/>
      </c>
      <c r="CP121" s="72" t="str">
        <f t="shared" si="215"/>
        <v/>
      </c>
      <c r="CQ121" s="72" t="str">
        <f t="shared" si="216"/>
        <v/>
      </c>
      <c r="CR121" s="72" t="str">
        <f t="shared" si="217"/>
        <v/>
      </c>
      <c r="CS121" s="72" t="str">
        <f t="shared" si="250"/>
        <v/>
      </c>
      <c r="CT121" s="72" t="str">
        <f t="shared" si="250"/>
        <v/>
      </c>
      <c r="CU121" s="72" t="str">
        <f t="shared" si="250"/>
        <v/>
      </c>
      <c r="CV121" s="72" t="str">
        <f t="shared" si="250"/>
        <v/>
      </c>
      <c r="CW121" s="72" t="str">
        <f t="shared" si="250"/>
        <v/>
      </c>
      <c r="CX121" s="72" t="str">
        <f t="shared" si="250"/>
        <v/>
      </c>
      <c r="CY121" s="72" t="str">
        <f t="shared" si="250"/>
        <v/>
      </c>
      <c r="CZ121" s="72" t="str">
        <f t="shared" si="250"/>
        <v/>
      </c>
      <c r="DA121" s="72" t="str">
        <f t="shared" si="250"/>
        <v/>
      </c>
      <c r="DB121" s="72" t="str">
        <f t="shared" si="250"/>
        <v/>
      </c>
      <c r="DC121" s="72" t="str">
        <f t="shared" si="251"/>
        <v/>
      </c>
      <c r="DD121" s="72" t="str">
        <f t="shared" si="251"/>
        <v/>
      </c>
      <c r="DE121" s="72" t="str">
        <f t="shared" si="251"/>
        <v/>
      </c>
      <c r="DF121" s="72" t="str">
        <f t="shared" si="251"/>
        <v/>
      </c>
      <c r="DG121" s="72" t="str">
        <f t="shared" si="251"/>
        <v/>
      </c>
      <c r="DH121" s="72" t="str">
        <f t="shared" si="251"/>
        <v/>
      </c>
      <c r="DI121" s="72" t="str">
        <f t="shared" si="251"/>
        <v/>
      </c>
      <c r="DJ121" s="72" t="str">
        <f t="shared" si="251"/>
        <v/>
      </c>
      <c r="DK121" s="72" t="str">
        <f t="shared" si="251"/>
        <v/>
      </c>
      <c r="DL121" s="64"/>
      <c r="DM121" s="64"/>
      <c r="DN121" s="64"/>
      <c r="DO121" s="72" t="str">
        <f t="shared" si="218"/>
        <v/>
      </c>
      <c r="DP121" s="72" t="str">
        <f t="shared" si="173"/>
        <v/>
      </c>
      <c r="DQ121" s="72" t="str">
        <f t="shared" si="252"/>
        <v/>
      </c>
      <c r="DR121" s="72" t="str">
        <f t="shared" si="252"/>
        <v/>
      </c>
      <c r="DS121" s="72" t="str">
        <f t="shared" si="252"/>
        <v/>
      </c>
      <c r="DT121" s="72" t="str">
        <f t="shared" si="252"/>
        <v/>
      </c>
      <c r="DU121" s="72" t="str">
        <f t="shared" si="252"/>
        <v/>
      </c>
      <c r="DV121" s="72" t="str">
        <f t="shared" si="252"/>
        <v/>
      </c>
      <c r="DW121" s="72" t="str">
        <f t="shared" si="252"/>
        <v/>
      </c>
      <c r="DX121" s="72" t="str">
        <f t="shared" si="252"/>
        <v/>
      </c>
      <c r="DY121" s="72" t="str">
        <f t="shared" si="252"/>
        <v/>
      </c>
      <c r="DZ121" s="72" t="str">
        <f t="shared" si="252"/>
        <v/>
      </c>
      <c r="EA121" s="72" t="str">
        <f t="shared" si="252"/>
        <v/>
      </c>
      <c r="EB121" s="72" t="str">
        <f t="shared" si="252"/>
        <v/>
      </c>
      <c r="EC121" s="72" t="str">
        <f t="shared" si="252"/>
        <v/>
      </c>
      <c r="ED121" s="72" t="str">
        <f t="shared" si="252"/>
        <v/>
      </c>
      <c r="EE121" s="72" t="str">
        <f t="shared" si="252"/>
        <v/>
      </c>
      <c r="EF121" s="72" t="str">
        <f t="shared" si="252"/>
        <v/>
      </c>
      <c r="EG121" s="72" t="str">
        <f t="shared" si="248"/>
        <v/>
      </c>
      <c r="EH121" s="72" t="str">
        <f t="shared" si="248"/>
        <v/>
      </c>
      <c r="EI121" s="72" t="str">
        <f t="shared" si="248"/>
        <v/>
      </c>
      <c r="EJ121" s="68"/>
      <c r="EK121" s="68"/>
      <c r="EL121" s="68"/>
      <c r="EM121" s="68"/>
      <c r="EN121" s="88" t="str">
        <f t="shared" si="219"/>
        <v/>
      </c>
      <c r="EO121" s="88" t="str">
        <f t="shared" si="174"/>
        <v/>
      </c>
      <c r="EP121" s="88">
        <f t="shared" si="220"/>
        <v>0</v>
      </c>
      <c r="EQ121" s="89" t="str">
        <f t="shared" si="175"/>
        <v/>
      </c>
      <c r="ER121" s="89" t="str">
        <f t="shared" si="176"/>
        <v/>
      </c>
      <c r="ES121" s="89" t="str">
        <f t="shared" si="177"/>
        <v/>
      </c>
      <c r="ET121" s="89" t="str">
        <f t="shared" si="178"/>
        <v/>
      </c>
      <c r="EU121" s="89" t="str">
        <f t="shared" si="179"/>
        <v/>
      </c>
      <c r="EV121" s="89" t="str">
        <f t="shared" si="180"/>
        <v/>
      </c>
      <c r="EW121" s="89" t="str">
        <f t="shared" si="181"/>
        <v/>
      </c>
      <c r="EX121" s="89" t="str">
        <f t="shared" si="182"/>
        <v/>
      </c>
      <c r="EY121" s="89" t="str">
        <f t="shared" si="183"/>
        <v/>
      </c>
      <c r="EZ121" s="89" t="str">
        <f t="shared" si="184"/>
        <v/>
      </c>
      <c r="FA121" s="89" t="str">
        <f t="shared" si="185"/>
        <v/>
      </c>
      <c r="FB121" s="89" t="str">
        <f t="shared" si="186"/>
        <v/>
      </c>
      <c r="FC121" s="89" t="str">
        <f t="shared" si="187"/>
        <v/>
      </c>
      <c r="FD121" s="89" t="str">
        <f t="shared" si="188"/>
        <v/>
      </c>
      <c r="FE121" s="89" t="str">
        <f t="shared" si="189"/>
        <v/>
      </c>
      <c r="FF121" s="89" t="str">
        <f t="shared" si="190"/>
        <v/>
      </c>
      <c r="FG121" s="89" t="str">
        <f t="shared" si="191"/>
        <v/>
      </c>
      <c r="FH121" s="89" t="str">
        <f t="shared" si="192"/>
        <v/>
      </c>
      <c r="FI121" s="89" t="str">
        <f t="shared" si="193"/>
        <v/>
      </c>
      <c r="FJ121" s="89" t="str">
        <f t="shared" si="194"/>
        <v/>
      </c>
      <c r="FK121" s="68"/>
      <c r="FL121" s="68"/>
      <c r="FM121" s="68"/>
      <c r="FN121" s="68"/>
      <c r="FO121" s="68"/>
      <c r="FP121" s="88" t="str">
        <f t="shared" si="221"/>
        <v/>
      </c>
      <c r="FQ121" s="72" t="str">
        <f t="shared" si="222"/>
        <v/>
      </c>
      <c r="FR121" s="72" t="str">
        <f t="shared" si="223"/>
        <v/>
      </c>
      <c r="FS121" s="72" t="str">
        <f t="shared" si="224"/>
        <v/>
      </c>
      <c r="FT121" s="72" t="str">
        <f t="shared" si="225"/>
        <v/>
      </c>
      <c r="FU121" s="72" t="str">
        <f t="shared" si="226"/>
        <v/>
      </c>
      <c r="FV121" s="72" t="str">
        <f t="shared" si="227"/>
        <v/>
      </c>
      <c r="FW121" s="72" t="str">
        <f t="shared" si="228"/>
        <v/>
      </c>
      <c r="FX121" s="72" t="str">
        <f t="shared" si="229"/>
        <v/>
      </c>
      <c r="FY121" s="72" t="str">
        <f t="shared" si="230"/>
        <v/>
      </c>
      <c r="FZ121" s="72" t="str">
        <f t="shared" si="231"/>
        <v/>
      </c>
      <c r="GA121" s="72" t="str">
        <f t="shared" si="232"/>
        <v/>
      </c>
      <c r="GB121" s="72" t="str">
        <f t="shared" si="233"/>
        <v/>
      </c>
      <c r="GC121" s="72" t="str">
        <f t="shared" si="234"/>
        <v/>
      </c>
      <c r="GD121" s="72" t="str">
        <f t="shared" si="235"/>
        <v/>
      </c>
      <c r="GE121" s="72" t="str">
        <f t="shared" si="236"/>
        <v/>
      </c>
      <c r="GF121" s="72" t="str">
        <f t="shared" si="237"/>
        <v/>
      </c>
      <c r="GG121" s="72" t="str">
        <f t="shared" si="238"/>
        <v/>
      </c>
      <c r="GH121" s="72" t="str">
        <f t="shared" si="239"/>
        <v/>
      </c>
      <c r="GI121" s="72" t="str">
        <f t="shared" si="240"/>
        <v/>
      </c>
      <c r="GJ121" s="113"/>
      <c r="GK121" s="113"/>
    </row>
    <row r="122" spans="1:193" ht="20.100000000000001" customHeight="1" x14ac:dyDescent="0.2">
      <c r="A122" s="137">
        <v>107</v>
      </c>
      <c r="B122" s="287"/>
      <c r="C122" s="287"/>
      <c r="D122" s="3"/>
      <c r="E122" s="3"/>
      <c r="F122" s="4"/>
      <c r="G122" s="4"/>
      <c r="H122" s="5"/>
      <c r="I122" s="52" t="str">
        <f t="shared" si="170"/>
        <v/>
      </c>
      <c r="J122" s="4"/>
      <c r="K122" s="4"/>
      <c r="L122" s="4"/>
      <c r="M122" s="4"/>
      <c r="N122" s="5"/>
      <c r="O122" s="53" t="str">
        <f t="shared" si="171"/>
        <v/>
      </c>
      <c r="P122" s="5"/>
      <c r="R122" s="80"/>
      <c r="S122" s="80"/>
      <c r="T122" s="69"/>
      <c r="U122" s="63" t="str">
        <f t="shared" si="172"/>
        <v/>
      </c>
      <c r="V122" s="80"/>
      <c r="W122" s="80"/>
      <c r="X122" s="80"/>
      <c r="Y122" s="80"/>
      <c r="Z122" s="80"/>
      <c r="AA122" s="128"/>
      <c r="AZ122" s="112"/>
      <c r="BE122" s="72" t="s">
        <v>261</v>
      </c>
      <c r="BF122" s="82" t="str">
        <f t="shared" si="249"/>
        <v/>
      </c>
      <c r="BG122" s="82" t="str">
        <f t="shared" si="241"/>
        <v/>
      </c>
      <c r="BH122" s="69"/>
      <c r="BI122" s="69" t="s">
        <v>273</v>
      </c>
      <c r="BJ122" s="82">
        <f t="shared" si="242"/>
        <v>0</v>
      </c>
      <c r="BK122" s="82">
        <f t="shared" si="243"/>
        <v>0</v>
      </c>
      <c r="BL122" s="82">
        <f t="shared" si="244"/>
        <v>0</v>
      </c>
      <c r="BM122" s="82" t="str">
        <f t="shared" si="245"/>
        <v/>
      </c>
      <c r="BN122" s="93"/>
      <c r="BO122" s="72"/>
      <c r="BP122" s="72"/>
      <c r="BQ122" s="94"/>
      <c r="BR122" s="95"/>
      <c r="BT122" s="96">
        <f t="shared" si="246"/>
        <v>0</v>
      </c>
      <c r="BU122" s="85">
        <f t="shared" si="247"/>
        <v>0</v>
      </c>
      <c r="CA122" s="86" t="str">
        <f t="shared" si="205"/>
        <v/>
      </c>
      <c r="CB122" s="82" t="str">
        <f t="shared" si="206"/>
        <v/>
      </c>
      <c r="CC122" s="82" t="str">
        <f t="shared" si="207"/>
        <v/>
      </c>
      <c r="CD122" s="82" t="str">
        <f t="shared" si="208"/>
        <v/>
      </c>
      <c r="CE122" s="82" t="str">
        <f t="shared" si="209"/>
        <v/>
      </c>
      <c r="CF122" s="86" t="str">
        <f t="shared" si="210"/>
        <v/>
      </c>
      <c r="CG122" s="87"/>
      <c r="CH122" s="86" t="str">
        <f t="shared" si="211"/>
        <v/>
      </c>
      <c r="CI122" s="86" t="str">
        <f t="shared" si="212"/>
        <v/>
      </c>
      <c r="CJ122" s="64"/>
      <c r="CK122" s="64"/>
      <c r="CL122" s="64"/>
      <c r="CM122" s="64"/>
      <c r="CN122" s="72" t="str">
        <f t="shared" si="213"/>
        <v/>
      </c>
      <c r="CO122" s="72" t="str">
        <f t="shared" si="214"/>
        <v/>
      </c>
      <c r="CP122" s="72" t="str">
        <f t="shared" si="215"/>
        <v/>
      </c>
      <c r="CQ122" s="72" t="str">
        <f t="shared" si="216"/>
        <v/>
      </c>
      <c r="CR122" s="72" t="str">
        <f t="shared" si="217"/>
        <v/>
      </c>
      <c r="CS122" s="72" t="str">
        <f t="shared" si="250"/>
        <v/>
      </c>
      <c r="CT122" s="72" t="str">
        <f t="shared" si="250"/>
        <v/>
      </c>
      <c r="CU122" s="72" t="str">
        <f t="shared" si="250"/>
        <v/>
      </c>
      <c r="CV122" s="72" t="str">
        <f t="shared" si="250"/>
        <v/>
      </c>
      <c r="CW122" s="72" t="str">
        <f t="shared" si="250"/>
        <v/>
      </c>
      <c r="CX122" s="72" t="str">
        <f t="shared" si="250"/>
        <v/>
      </c>
      <c r="CY122" s="72" t="str">
        <f t="shared" si="250"/>
        <v/>
      </c>
      <c r="CZ122" s="72" t="str">
        <f t="shared" si="250"/>
        <v/>
      </c>
      <c r="DA122" s="72" t="str">
        <f t="shared" si="250"/>
        <v/>
      </c>
      <c r="DB122" s="72" t="str">
        <f t="shared" si="250"/>
        <v/>
      </c>
      <c r="DC122" s="72" t="str">
        <f t="shared" si="251"/>
        <v/>
      </c>
      <c r="DD122" s="72" t="str">
        <f t="shared" si="251"/>
        <v/>
      </c>
      <c r="DE122" s="72" t="str">
        <f t="shared" si="251"/>
        <v/>
      </c>
      <c r="DF122" s="72" t="str">
        <f t="shared" si="251"/>
        <v/>
      </c>
      <c r="DG122" s="72" t="str">
        <f t="shared" si="251"/>
        <v/>
      </c>
      <c r="DH122" s="72" t="str">
        <f t="shared" si="251"/>
        <v/>
      </c>
      <c r="DI122" s="72" t="str">
        <f t="shared" si="251"/>
        <v/>
      </c>
      <c r="DJ122" s="72" t="str">
        <f t="shared" si="251"/>
        <v/>
      </c>
      <c r="DK122" s="72" t="str">
        <f t="shared" si="251"/>
        <v/>
      </c>
      <c r="DL122" s="64"/>
      <c r="DM122" s="64"/>
      <c r="DN122" s="64"/>
      <c r="DO122" s="72" t="str">
        <f t="shared" si="218"/>
        <v/>
      </c>
      <c r="DP122" s="72" t="str">
        <f t="shared" si="173"/>
        <v/>
      </c>
      <c r="DQ122" s="72" t="str">
        <f t="shared" si="252"/>
        <v/>
      </c>
      <c r="DR122" s="72" t="str">
        <f t="shared" si="252"/>
        <v/>
      </c>
      <c r="DS122" s="72" t="str">
        <f t="shared" si="252"/>
        <v/>
      </c>
      <c r="DT122" s="72" t="str">
        <f t="shared" si="252"/>
        <v/>
      </c>
      <c r="DU122" s="72" t="str">
        <f t="shared" si="252"/>
        <v/>
      </c>
      <c r="DV122" s="72" t="str">
        <f t="shared" si="252"/>
        <v/>
      </c>
      <c r="DW122" s="72" t="str">
        <f t="shared" si="252"/>
        <v/>
      </c>
      <c r="DX122" s="72" t="str">
        <f t="shared" si="252"/>
        <v/>
      </c>
      <c r="DY122" s="72" t="str">
        <f t="shared" si="252"/>
        <v/>
      </c>
      <c r="DZ122" s="72" t="str">
        <f t="shared" si="252"/>
        <v/>
      </c>
      <c r="EA122" s="72" t="str">
        <f t="shared" si="252"/>
        <v/>
      </c>
      <c r="EB122" s="72" t="str">
        <f t="shared" si="252"/>
        <v/>
      </c>
      <c r="EC122" s="72" t="str">
        <f t="shared" si="252"/>
        <v/>
      </c>
      <c r="ED122" s="72" t="str">
        <f t="shared" si="252"/>
        <v/>
      </c>
      <c r="EE122" s="72" t="str">
        <f t="shared" si="252"/>
        <v/>
      </c>
      <c r="EF122" s="72" t="str">
        <f t="shared" si="252"/>
        <v/>
      </c>
      <c r="EG122" s="72" t="str">
        <f t="shared" si="248"/>
        <v/>
      </c>
      <c r="EH122" s="72" t="str">
        <f t="shared" si="248"/>
        <v/>
      </c>
      <c r="EI122" s="72" t="str">
        <f t="shared" si="248"/>
        <v/>
      </c>
      <c r="EJ122" s="68"/>
      <c r="EK122" s="68"/>
      <c r="EL122" s="68"/>
      <c r="EM122" s="68"/>
      <c r="EN122" s="88" t="str">
        <f t="shared" si="219"/>
        <v/>
      </c>
      <c r="EO122" s="88" t="str">
        <f t="shared" si="174"/>
        <v/>
      </c>
      <c r="EP122" s="88">
        <f t="shared" si="220"/>
        <v>0</v>
      </c>
      <c r="EQ122" s="89" t="str">
        <f t="shared" si="175"/>
        <v/>
      </c>
      <c r="ER122" s="89" t="str">
        <f t="shared" si="176"/>
        <v/>
      </c>
      <c r="ES122" s="89" t="str">
        <f t="shared" si="177"/>
        <v/>
      </c>
      <c r="ET122" s="89" t="str">
        <f t="shared" si="178"/>
        <v/>
      </c>
      <c r="EU122" s="89" t="str">
        <f t="shared" si="179"/>
        <v/>
      </c>
      <c r="EV122" s="89" t="str">
        <f t="shared" si="180"/>
        <v/>
      </c>
      <c r="EW122" s="89" t="str">
        <f t="shared" si="181"/>
        <v/>
      </c>
      <c r="EX122" s="89" t="str">
        <f t="shared" si="182"/>
        <v/>
      </c>
      <c r="EY122" s="89" t="str">
        <f t="shared" si="183"/>
        <v/>
      </c>
      <c r="EZ122" s="89" t="str">
        <f t="shared" si="184"/>
        <v/>
      </c>
      <c r="FA122" s="89" t="str">
        <f t="shared" si="185"/>
        <v/>
      </c>
      <c r="FB122" s="89" t="str">
        <f t="shared" si="186"/>
        <v/>
      </c>
      <c r="FC122" s="89" t="str">
        <f t="shared" si="187"/>
        <v/>
      </c>
      <c r="FD122" s="89" t="str">
        <f t="shared" si="188"/>
        <v/>
      </c>
      <c r="FE122" s="89" t="str">
        <f t="shared" si="189"/>
        <v/>
      </c>
      <c r="FF122" s="89" t="str">
        <f t="shared" si="190"/>
        <v/>
      </c>
      <c r="FG122" s="89" t="str">
        <f t="shared" si="191"/>
        <v/>
      </c>
      <c r="FH122" s="89" t="str">
        <f t="shared" si="192"/>
        <v/>
      </c>
      <c r="FI122" s="89" t="str">
        <f t="shared" si="193"/>
        <v/>
      </c>
      <c r="FJ122" s="89" t="str">
        <f t="shared" si="194"/>
        <v/>
      </c>
      <c r="FK122" s="68"/>
      <c r="FL122" s="68"/>
      <c r="FM122" s="68"/>
      <c r="FN122" s="68"/>
      <c r="FO122" s="68"/>
      <c r="FP122" s="88" t="str">
        <f t="shared" si="221"/>
        <v/>
      </c>
      <c r="FQ122" s="72" t="str">
        <f t="shared" si="222"/>
        <v/>
      </c>
      <c r="FR122" s="72" t="str">
        <f t="shared" si="223"/>
        <v/>
      </c>
      <c r="FS122" s="72" t="str">
        <f t="shared" si="224"/>
        <v/>
      </c>
      <c r="FT122" s="72" t="str">
        <f t="shared" si="225"/>
        <v/>
      </c>
      <c r="FU122" s="72" t="str">
        <f t="shared" si="226"/>
        <v/>
      </c>
      <c r="FV122" s="72" t="str">
        <f t="shared" si="227"/>
        <v/>
      </c>
      <c r="FW122" s="72" t="str">
        <f t="shared" si="228"/>
        <v/>
      </c>
      <c r="FX122" s="72" t="str">
        <f t="shared" si="229"/>
        <v/>
      </c>
      <c r="FY122" s="72" t="str">
        <f t="shared" si="230"/>
        <v/>
      </c>
      <c r="FZ122" s="72" t="str">
        <f t="shared" si="231"/>
        <v/>
      </c>
      <c r="GA122" s="72" t="str">
        <f t="shared" si="232"/>
        <v/>
      </c>
      <c r="GB122" s="72" t="str">
        <f t="shared" si="233"/>
        <v/>
      </c>
      <c r="GC122" s="72" t="str">
        <f t="shared" si="234"/>
        <v/>
      </c>
      <c r="GD122" s="72" t="str">
        <f t="shared" si="235"/>
        <v/>
      </c>
      <c r="GE122" s="72" t="str">
        <f t="shared" si="236"/>
        <v/>
      </c>
      <c r="GF122" s="72" t="str">
        <f t="shared" si="237"/>
        <v/>
      </c>
      <c r="GG122" s="72" t="str">
        <f t="shared" si="238"/>
        <v/>
      </c>
      <c r="GH122" s="72" t="str">
        <f t="shared" si="239"/>
        <v/>
      </c>
      <c r="GI122" s="72" t="str">
        <f t="shared" si="240"/>
        <v/>
      </c>
      <c r="GJ122" s="113"/>
      <c r="GK122" s="113"/>
    </row>
    <row r="123" spans="1:193" ht="20.100000000000001" customHeight="1" x14ac:dyDescent="0.2">
      <c r="A123" s="137">
        <v>108</v>
      </c>
      <c r="B123" s="287"/>
      <c r="C123" s="287"/>
      <c r="D123" s="3"/>
      <c r="E123" s="3"/>
      <c r="F123" s="4"/>
      <c r="G123" s="4"/>
      <c r="H123" s="5"/>
      <c r="I123" s="52" t="str">
        <f t="shared" si="170"/>
        <v/>
      </c>
      <c r="J123" s="4"/>
      <c r="K123" s="4"/>
      <c r="L123" s="4"/>
      <c r="M123" s="4"/>
      <c r="N123" s="5"/>
      <c r="O123" s="53" t="str">
        <f t="shared" si="171"/>
        <v/>
      </c>
      <c r="P123" s="5"/>
      <c r="R123" s="80"/>
      <c r="S123" s="80"/>
      <c r="T123" s="69"/>
      <c r="U123" s="63" t="str">
        <f t="shared" si="172"/>
        <v/>
      </c>
      <c r="V123" s="80"/>
      <c r="W123" s="80"/>
      <c r="X123" s="80"/>
      <c r="Y123" s="80"/>
      <c r="Z123" s="80"/>
      <c r="AA123" s="128"/>
      <c r="AZ123" s="112"/>
      <c r="BE123" s="72" t="s">
        <v>262</v>
      </c>
      <c r="BF123" s="82" t="str">
        <f t="shared" si="249"/>
        <v/>
      </c>
      <c r="BG123" s="82" t="str">
        <f t="shared" si="241"/>
        <v/>
      </c>
      <c r="BH123" s="69"/>
      <c r="BI123" s="69" t="s">
        <v>273</v>
      </c>
      <c r="BJ123" s="82">
        <f t="shared" si="242"/>
        <v>0</v>
      </c>
      <c r="BK123" s="82">
        <f t="shared" si="243"/>
        <v>0</v>
      </c>
      <c r="BL123" s="82">
        <f t="shared" si="244"/>
        <v>0</v>
      </c>
      <c r="BM123" s="82" t="str">
        <f t="shared" si="245"/>
        <v/>
      </c>
      <c r="BN123" s="93"/>
      <c r="BO123" s="72"/>
      <c r="BP123" s="72"/>
      <c r="BQ123" s="94"/>
      <c r="BR123" s="95"/>
      <c r="BT123" s="96">
        <f t="shared" si="246"/>
        <v>0</v>
      </c>
      <c r="BU123" s="85">
        <f t="shared" si="247"/>
        <v>0</v>
      </c>
      <c r="CA123" s="86" t="str">
        <f t="shared" si="205"/>
        <v/>
      </c>
      <c r="CB123" s="82" t="str">
        <f t="shared" si="206"/>
        <v/>
      </c>
      <c r="CC123" s="82" t="str">
        <f t="shared" si="207"/>
        <v/>
      </c>
      <c r="CD123" s="82" t="str">
        <f t="shared" si="208"/>
        <v/>
      </c>
      <c r="CE123" s="82" t="str">
        <f t="shared" si="209"/>
        <v/>
      </c>
      <c r="CF123" s="86" t="str">
        <f t="shared" si="210"/>
        <v/>
      </c>
      <c r="CG123" s="87"/>
      <c r="CH123" s="86" t="str">
        <f t="shared" si="211"/>
        <v/>
      </c>
      <c r="CI123" s="86" t="str">
        <f t="shared" si="212"/>
        <v/>
      </c>
      <c r="CJ123" s="64"/>
      <c r="CK123" s="64"/>
      <c r="CL123" s="64"/>
      <c r="CM123" s="64"/>
      <c r="CN123" s="72" t="str">
        <f t="shared" si="213"/>
        <v/>
      </c>
      <c r="CO123" s="72" t="str">
        <f t="shared" si="214"/>
        <v/>
      </c>
      <c r="CP123" s="72" t="str">
        <f t="shared" si="215"/>
        <v/>
      </c>
      <c r="CQ123" s="72" t="str">
        <f t="shared" si="216"/>
        <v/>
      </c>
      <c r="CR123" s="72" t="str">
        <f t="shared" si="217"/>
        <v/>
      </c>
      <c r="CS123" s="72" t="str">
        <f t="shared" si="250"/>
        <v/>
      </c>
      <c r="CT123" s="72" t="str">
        <f t="shared" si="250"/>
        <v/>
      </c>
      <c r="CU123" s="72" t="str">
        <f t="shared" si="250"/>
        <v/>
      </c>
      <c r="CV123" s="72" t="str">
        <f t="shared" si="250"/>
        <v/>
      </c>
      <c r="CW123" s="72" t="str">
        <f t="shared" si="250"/>
        <v/>
      </c>
      <c r="CX123" s="72" t="str">
        <f t="shared" si="250"/>
        <v/>
      </c>
      <c r="CY123" s="72" t="str">
        <f t="shared" si="250"/>
        <v/>
      </c>
      <c r="CZ123" s="72" t="str">
        <f t="shared" si="250"/>
        <v/>
      </c>
      <c r="DA123" s="72" t="str">
        <f t="shared" si="250"/>
        <v/>
      </c>
      <c r="DB123" s="72" t="str">
        <f t="shared" si="250"/>
        <v/>
      </c>
      <c r="DC123" s="72" t="str">
        <f t="shared" si="251"/>
        <v/>
      </c>
      <c r="DD123" s="72" t="str">
        <f t="shared" si="251"/>
        <v/>
      </c>
      <c r="DE123" s="72" t="str">
        <f t="shared" si="251"/>
        <v/>
      </c>
      <c r="DF123" s="72" t="str">
        <f t="shared" si="251"/>
        <v/>
      </c>
      <c r="DG123" s="72" t="str">
        <f t="shared" si="251"/>
        <v/>
      </c>
      <c r="DH123" s="72" t="str">
        <f t="shared" si="251"/>
        <v/>
      </c>
      <c r="DI123" s="72" t="str">
        <f t="shared" si="251"/>
        <v/>
      </c>
      <c r="DJ123" s="72" t="str">
        <f t="shared" si="251"/>
        <v/>
      </c>
      <c r="DK123" s="72" t="str">
        <f t="shared" si="251"/>
        <v/>
      </c>
      <c r="DL123" s="64"/>
      <c r="DM123" s="64"/>
      <c r="DN123" s="64"/>
      <c r="DO123" s="72" t="str">
        <f t="shared" si="218"/>
        <v/>
      </c>
      <c r="DP123" s="72" t="str">
        <f t="shared" si="173"/>
        <v/>
      </c>
      <c r="DQ123" s="72" t="str">
        <f t="shared" si="252"/>
        <v/>
      </c>
      <c r="DR123" s="72" t="str">
        <f t="shared" si="252"/>
        <v/>
      </c>
      <c r="DS123" s="72" t="str">
        <f t="shared" si="252"/>
        <v/>
      </c>
      <c r="DT123" s="72" t="str">
        <f t="shared" si="252"/>
        <v/>
      </c>
      <c r="DU123" s="72" t="str">
        <f t="shared" si="252"/>
        <v/>
      </c>
      <c r="DV123" s="72" t="str">
        <f t="shared" si="252"/>
        <v/>
      </c>
      <c r="DW123" s="72" t="str">
        <f t="shared" si="252"/>
        <v/>
      </c>
      <c r="DX123" s="72" t="str">
        <f t="shared" si="252"/>
        <v/>
      </c>
      <c r="DY123" s="72" t="str">
        <f t="shared" si="252"/>
        <v/>
      </c>
      <c r="DZ123" s="72" t="str">
        <f t="shared" si="252"/>
        <v/>
      </c>
      <c r="EA123" s="72" t="str">
        <f t="shared" si="252"/>
        <v/>
      </c>
      <c r="EB123" s="72" t="str">
        <f t="shared" si="252"/>
        <v/>
      </c>
      <c r="EC123" s="72" t="str">
        <f t="shared" si="252"/>
        <v/>
      </c>
      <c r="ED123" s="72" t="str">
        <f t="shared" si="252"/>
        <v/>
      </c>
      <c r="EE123" s="72" t="str">
        <f t="shared" si="252"/>
        <v/>
      </c>
      <c r="EF123" s="72" t="str">
        <f t="shared" si="252"/>
        <v/>
      </c>
      <c r="EG123" s="72" t="str">
        <f t="shared" si="248"/>
        <v/>
      </c>
      <c r="EH123" s="72" t="str">
        <f t="shared" si="248"/>
        <v/>
      </c>
      <c r="EI123" s="72" t="str">
        <f t="shared" si="248"/>
        <v/>
      </c>
      <c r="EJ123" s="68"/>
      <c r="EK123" s="68"/>
      <c r="EL123" s="68"/>
      <c r="EM123" s="68"/>
      <c r="EN123" s="88" t="str">
        <f t="shared" si="219"/>
        <v/>
      </c>
      <c r="EO123" s="88" t="str">
        <f t="shared" si="174"/>
        <v/>
      </c>
      <c r="EP123" s="88">
        <f t="shared" si="220"/>
        <v>0</v>
      </c>
      <c r="EQ123" s="89" t="str">
        <f t="shared" si="175"/>
        <v/>
      </c>
      <c r="ER123" s="89" t="str">
        <f t="shared" si="176"/>
        <v/>
      </c>
      <c r="ES123" s="89" t="str">
        <f t="shared" si="177"/>
        <v/>
      </c>
      <c r="ET123" s="89" t="str">
        <f t="shared" si="178"/>
        <v/>
      </c>
      <c r="EU123" s="89" t="str">
        <f t="shared" si="179"/>
        <v/>
      </c>
      <c r="EV123" s="89" t="str">
        <f t="shared" si="180"/>
        <v/>
      </c>
      <c r="EW123" s="89" t="str">
        <f t="shared" si="181"/>
        <v/>
      </c>
      <c r="EX123" s="89" t="str">
        <f t="shared" si="182"/>
        <v/>
      </c>
      <c r="EY123" s="89" t="str">
        <f t="shared" si="183"/>
        <v/>
      </c>
      <c r="EZ123" s="89" t="str">
        <f t="shared" si="184"/>
        <v/>
      </c>
      <c r="FA123" s="89" t="str">
        <f t="shared" si="185"/>
        <v/>
      </c>
      <c r="FB123" s="89" t="str">
        <f t="shared" si="186"/>
        <v/>
      </c>
      <c r="FC123" s="89" t="str">
        <f t="shared" si="187"/>
        <v/>
      </c>
      <c r="FD123" s="89" t="str">
        <f t="shared" si="188"/>
        <v/>
      </c>
      <c r="FE123" s="89" t="str">
        <f t="shared" si="189"/>
        <v/>
      </c>
      <c r="FF123" s="89" t="str">
        <f t="shared" si="190"/>
        <v/>
      </c>
      <c r="FG123" s="89" t="str">
        <f t="shared" si="191"/>
        <v/>
      </c>
      <c r="FH123" s="89" t="str">
        <f t="shared" si="192"/>
        <v/>
      </c>
      <c r="FI123" s="89" t="str">
        <f t="shared" si="193"/>
        <v/>
      </c>
      <c r="FJ123" s="89" t="str">
        <f t="shared" si="194"/>
        <v/>
      </c>
      <c r="FK123" s="68"/>
      <c r="FL123" s="68"/>
      <c r="FM123" s="68"/>
      <c r="FN123" s="68"/>
      <c r="FO123" s="68"/>
      <c r="FP123" s="88" t="str">
        <f t="shared" si="221"/>
        <v/>
      </c>
      <c r="FQ123" s="72" t="str">
        <f t="shared" si="222"/>
        <v/>
      </c>
      <c r="FR123" s="72" t="str">
        <f t="shared" si="223"/>
        <v/>
      </c>
      <c r="FS123" s="72" t="str">
        <f t="shared" si="224"/>
        <v/>
      </c>
      <c r="FT123" s="72" t="str">
        <f t="shared" si="225"/>
        <v/>
      </c>
      <c r="FU123" s="72" t="str">
        <f t="shared" si="226"/>
        <v/>
      </c>
      <c r="FV123" s="72" t="str">
        <f t="shared" si="227"/>
        <v/>
      </c>
      <c r="FW123" s="72" t="str">
        <f t="shared" si="228"/>
        <v/>
      </c>
      <c r="FX123" s="72" t="str">
        <f t="shared" si="229"/>
        <v/>
      </c>
      <c r="FY123" s="72" t="str">
        <f t="shared" si="230"/>
        <v/>
      </c>
      <c r="FZ123" s="72" t="str">
        <f t="shared" si="231"/>
        <v/>
      </c>
      <c r="GA123" s="72" t="str">
        <f t="shared" si="232"/>
        <v/>
      </c>
      <c r="GB123" s="72" t="str">
        <f t="shared" si="233"/>
        <v/>
      </c>
      <c r="GC123" s="72" t="str">
        <f t="shared" si="234"/>
        <v/>
      </c>
      <c r="GD123" s="72" t="str">
        <f t="shared" si="235"/>
        <v/>
      </c>
      <c r="GE123" s="72" t="str">
        <f t="shared" si="236"/>
        <v/>
      </c>
      <c r="GF123" s="72" t="str">
        <f t="shared" si="237"/>
        <v/>
      </c>
      <c r="GG123" s="72" t="str">
        <f t="shared" si="238"/>
        <v/>
      </c>
      <c r="GH123" s="72" t="str">
        <f t="shared" si="239"/>
        <v/>
      </c>
      <c r="GI123" s="72" t="str">
        <f t="shared" si="240"/>
        <v/>
      </c>
      <c r="GJ123" s="113"/>
      <c r="GK123" s="113"/>
    </row>
    <row r="124" spans="1:193" ht="20.100000000000001" customHeight="1" x14ac:dyDescent="0.2">
      <c r="A124" s="137">
        <v>109</v>
      </c>
      <c r="B124" s="287"/>
      <c r="C124" s="287"/>
      <c r="D124" s="3"/>
      <c r="E124" s="3"/>
      <c r="F124" s="4"/>
      <c r="G124" s="4"/>
      <c r="H124" s="5"/>
      <c r="I124" s="52" t="str">
        <f t="shared" si="170"/>
        <v/>
      </c>
      <c r="J124" s="4"/>
      <c r="K124" s="4"/>
      <c r="L124" s="4"/>
      <c r="M124" s="4"/>
      <c r="N124" s="5"/>
      <c r="O124" s="53" t="str">
        <f t="shared" si="171"/>
        <v/>
      </c>
      <c r="P124" s="5"/>
      <c r="R124" s="80"/>
      <c r="S124" s="80"/>
      <c r="T124" s="69"/>
      <c r="U124" s="63" t="str">
        <f t="shared" si="172"/>
        <v/>
      </c>
      <c r="V124" s="80"/>
      <c r="W124" s="80"/>
      <c r="X124" s="80"/>
      <c r="Y124" s="80"/>
      <c r="Z124" s="80"/>
      <c r="AA124" s="128"/>
      <c r="AZ124" s="112"/>
      <c r="BE124" s="72" t="s">
        <v>263</v>
      </c>
      <c r="BF124" s="82" t="str">
        <f t="shared" si="249"/>
        <v/>
      </c>
      <c r="BG124" s="82" t="str">
        <f t="shared" si="241"/>
        <v/>
      </c>
      <c r="BH124" s="69"/>
      <c r="BI124" s="69" t="s">
        <v>273</v>
      </c>
      <c r="BJ124" s="82">
        <f t="shared" si="242"/>
        <v>0</v>
      </c>
      <c r="BK124" s="82">
        <f t="shared" si="243"/>
        <v>0</v>
      </c>
      <c r="BL124" s="82">
        <f t="shared" si="244"/>
        <v>0</v>
      </c>
      <c r="BM124" s="82" t="str">
        <f t="shared" si="245"/>
        <v/>
      </c>
      <c r="BN124" s="93"/>
      <c r="BO124" s="72"/>
      <c r="BP124" s="72"/>
      <c r="BQ124" s="94"/>
      <c r="BR124" s="95"/>
      <c r="BT124" s="96">
        <f t="shared" si="246"/>
        <v>0</v>
      </c>
      <c r="BU124" s="85">
        <f t="shared" si="247"/>
        <v>0</v>
      </c>
      <c r="CA124" s="86" t="str">
        <f t="shared" si="205"/>
        <v/>
      </c>
      <c r="CB124" s="82" t="str">
        <f t="shared" si="206"/>
        <v/>
      </c>
      <c r="CC124" s="82" t="str">
        <f t="shared" si="207"/>
        <v/>
      </c>
      <c r="CD124" s="82" t="str">
        <f t="shared" si="208"/>
        <v/>
      </c>
      <c r="CE124" s="82" t="str">
        <f t="shared" si="209"/>
        <v/>
      </c>
      <c r="CF124" s="86" t="str">
        <f t="shared" si="210"/>
        <v/>
      </c>
      <c r="CG124" s="87"/>
      <c r="CH124" s="86" t="str">
        <f t="shared" si="211"/>
        <v/>
      </c>
      <c r="CI124" s="86" t="str">
        <f t="shared" si="212"/>
        <v/>
      </c>
      <c r="CJ124" s="64"/>
      <c r="CK124" s="64"/>
      <c r="CL124" s="64"/>
      <c r="CM124" s="64"/>
      <c r="CN124" s="72" t="str">
        <f t="shared" si="213"/>
        <v/>
      </c>
      <c r="CO124" s="72" t="str">
        <f t="shared" si="214"/>
        <v/>
      </c>
      <c r="CP124" s="72" t="str">
        <f t="shared" si="215"/>
        <v/>
      </c>
      <c r="CQ124" s="72" t="str">
        <f t="shared" si="216"/>
        <v/>
      </c>
      <c r="CR124" s="72" t="str">
        <f t="shared" si="217"/>
        <v/>
      </c>
      <c r="CS124" s="72" t="str">
        <f t="shared" si="250"/>
        <v/>
      </c>
      <c r="CT124" s="72" t="str">
        <f t="shared" si="250"/>
        <v/>
      </c>
      <c r="CU124" s="72" t="str">
        <f t="shared" si="250"/>
        <v/>
      </c>
      <c r="CV124" s="72" t="str">
        <f t="shared" si="250"/>
        <v/>
      </c>
      <c r="CW124" s="72" t="str">
        <f t="shared" si="250"/>
        <v/>
      </c>
      <c r="CX124" s="72" t="str">
        <f t="shared" si="250"/>
        <v/>
      </c>
      <c r="CY124" s="72" t="str">
        <f t="shared" si="250"/>
        <v/>
      </c>
      <c r="CZ124" s="72" t="str">
        <f t="shared" si="250"/>
        <v/>
      </c>
      <c r="DA124" s="72" t="str">
        <f t="shared" si="250"/>
        <v/>
      </c>
      <c r="DB124" s="72" t="str">
        <f t="shared" si="250"/>
        <v/>
      </c>
      <c r="DC124" s="72" t="str">
        <f t="shared" si="251"/>
        <v/>
      </c>
      <c r="DD124" s="72" t="str">
        <f t="shared" si="251"/>
        <v/>
      </c>
      <c r="DE124" s="72" t="str">
        <f t="shared" si="251"/>
        <v/>
      </c>
      <c r="DF124" s="72" t="str">
        <f t="shared" si="251"/>
        <v/>
      </c>
      <c r="DG124" s="72" t="str">
        <f t="shared" si="251"/>
        <v/>
      </c>
      <c r="DH124" s="72" t="str">
        <f t="shared" si="251"/>
        <v/>
      </c>
      <c r="DI124" s="72" t="str">
        <f t="shared" si="251"/>
        <v/>
      </c>
      <c r="DJ124" s="72" t="str">
        <f t="shared" si="251"/>
        <v/>
      </c>
      <c r="DK124" s="72" t="str">
        <f t="shared" si="251"/>
        <v/>
      </c>
      <c r="DL124" s="64"/>
      <c r="DM124" s="64"/>
      <c r="DN124" s="64"/>
      <c r="DO124" s="72" t="str">
        <f t="shared" si="218"/>
        <v/>
      </c>
      <c r="DP124" s="72" t="str">
        <f t="shared" si="173"/>
        <v/>
      </c>
      <c r="DQ124" s="72" t="str">
        <f t="shared" si="252"/>
        <v/>
      </c>
      <c r="DR124" s="72" t="str">
        <f t="shared" si="252"/>
        <v/>
      </c>
      <c r="DS124" s="72" t="str">
        <f t="shared" si="252"/>
        <v/>
      </c>
      <c r="DT124" s="72" t="str">
        <f t="shared" si="252"/>
        <v/>
      </c>
      <c r="DU124" s="72" t="str">
        <f t="shared" si="252"/>
        <v/>
      </c>
      <c r="DV124" s="72" t="str">
        <f t="shared" si="252"/>
        <v/>
      </c>
      <c r="DW124" s="72" t="str">
        <f t="shared" si="252"/>
        <v/>
      </c>
      <c r="DX124" s="72" t="str">
        <f t="shared" si="252"/>
        <v/>
      </c>
      <c r="DY124" s="72" t="str">
        <f t="shared" si="252"/>
        <v/>
      </c>
      <c r="DZ124" s="72" t="str">
        <f t="shared" si="252"/>
        <v/>
      </c>
      <c r="EA124" s="72" t="str">
        <f t="shared" si="252"/>
        <v/>
      </c>
      <c r="EB124" s="72" t="str">
        <f t="shared" si="252"/>
        <v/>
      </c>
      <c r="EC124" s="72" t="str">
        <f t="shared" si="252"/>
        <v/>
      </c>
      <c r="ED124" s="72" t="str">
        <f t="shared" si="252"/>
        <v/>
      </c>
      <c r="EE124" s="72" t="str">
        <f t="shared" si="252"/>
        <v/>
      </c>
      <c r="EF124" s="72" t="str">
        <f t="shared" si="252"/>
        <v/>
      </c>
      <c r="EG124" s="72" t="str">
        <f t="shared" si="248"/>
        <v/>
      </c>
      <c r="EH124" s="72" t="str">
        <f t="shared" si="248"/>
        <v/>
      </c>
      <c r="EI124" s="72" t="str">
        <f t="shared" si="248"/>
        <v/>
      </c>
      <c r="EJ124" s="68"/>
      <c r="EK124" s="68"/>
      <c r="EL124" s="68"/>
      <c r="EM124" s="68"/>
      <c r="EN124" s="88" t="str">
        <f t="shared" si="219"/>
        <v/>
      </c>
      <c r="EO124" s="88" t="str">
        <f t="shared" si="174"/>
        <v/>
      </c>
      <c r="EP124" s="88">
        <f t="shared" si="220"/>
        <v>0</v>
      </c>
      <c r="EQ124" s="89" t="str">
        <f t="shared" si="175"/>
        <v/>
      </c>
      <c r="ER124" s="89" t="str">
        <f t="shared" si="176"/>
        <v/>
      </c>
      <c r="ES124" s="89" t="str">
        <f t="shared" si="177"/>
        <v/>
      </c>
      <c r="ET124" s="89" t="str">
        <f t="shared" si="178"/>
        <v/>
      </c>
      <c r="EU124" s="89" t="str">
        <f t="shared" si="179"/>
        <v/>
      </c>
      <c r="EV124" s="89" t="str">
        <f t="shared" si="180"/>
        <v/>
      </c>
      <c r="EW124" s="89" t="str">
        <f t="shared" si="181"/>
        <v/>
      </c>
      <c r="EX124" s="89" t="str">
        <f t="shared" si="182"/>
        <v/>
      </c>
      <c r="EY124" s="89" t="str">
        <f t="shared" si="183"/>
        <v/>
      </c>
      <c r="EZ124" s="89" t="str">
        <f t="shared" si="184"/>
        <v/>
      </c>
      <c r="FA124" s="89" t="str">
        <f t="shared" si="185"/>
        <v/>
      </c>
      <c r="FB124" s="89" t="str">
        <f t="shared" si="186"/>
        <v/>
      </c>
      <c r="FC124" s="89" t="str">
        <f t="shared" si="187"/>
        <v/>
      </c>
      <c r="FD124" s="89" t="str">
        <f t="shared" si="188"/>
        <v/>
      </c>
      <c r="FE124" s="89" t="str">
        <f t="shared" si="189"/>
        <v/>
      </c>
      <c r="FF124" s="89" t="str">
        <f t="shared" si="190"/>
        <v/>
      </c>
      <c r="FG124" s="89" t="str">
        <f t="shared" si="191"/>
        <v/>
      </c>
      <c r="FH124" s="89" t="str">
        <f t="shared" si="192"/>
        <v/>
      </c>
      <c r="FI124" s="89" t="str">
        <f t="shared" si="193"/>
        <v/>
      </c>
      <c r="FJ124" s="89" t="str">
        <f t="shared" si="194"/>
        <v/>
      </c>
      <c r="FK124" s="68"/>
      <c r="FL124" s="68"/>
      <c r="FM124" s="68"/>
      <c r="FN124" s="68"/>
      <c r="FO124" s="68"/>
      <c r="FP124" s="88" t="str">
        <f t="shared" si="221"/>
        <v/>
      </c>
      <c r="FQ124" s="72" t="str">
        <f t="shared" si="222"/>
        <v/>
      </c>
      <c r="FR124" s="72" t="str">
        <f t="shared" si="223"/>
        <v/>
      </c>
      <c r="FS124" s="72" t="str">
        <f t="shared" si="224"/>
        <v/>
      </c>
      <c r="FT124" s="72" t="str">
        <f t="shared" si="225"/>
        <v/>
      </c>
      <c r="FU124" s="72" t="str">
        <f t="shared" si="226"/>
        <v/>
      </c>
      <c r="FV124" s="72" t="str">
        <f t="shared" si="227"/>
        <v/>
      </c>
      <c r="FW124" s="72" t="str">
        <f t="shared" si="228"/>
        <v/>
      </c>
      <c r="FX124" s="72" t="str">
        <f t="shared" si="229"/>
        <v/>
      </c>
      <c r="FY124" s="72" t="str">
        <f t="shared" si="230"/>
        <v/>
      </c>
      <c r="FZ124" s="72" t="str">
        <f t="shared" si="231"/>
        <v/>
      </c>
      <c r="GA124" s="72" t="str">
        <f t="shared" si="232"/>
        <v/>
      </c>
      <c r="GB124" s="72" t="str">
        <f t="shared" si="233"/>
        <v/>
      </c>
      <c r="GC124" s="72" t="str">
        <f t="shared" si="234"/>
        <v/>
      </c>
      <c r="GD124" s="72" t="str">
        <f t="shared" si="235"/>
        <v/>
      </c>
      <c r="GE124" s="72" t="str">
        <f t="shared" si="236"/>
        <v/>
      </c>
      <c r="GF124" s="72" t="str">
        <f t="shared" si="237"/>
        <v/>
      </c>
      <c r="GG124" s="72" t="str">
        <f t="shared" si="238"/>
        <v/>
      </c>
      <c r="GH124" s="72" t="str">
        <f t="shared" si="239"/>
        <v/>
      </c>
      <c r="GI124" s="72" t="str">
        <f t="shared" si="240"/>
        <v/>
      </c>
      <c r="GJ124" s="113"/>
      <c r="GK124" s="113"/>
    </row>
    <row r="125" spans="1:193" ht="20.100000000000001" customHeight="1" x14ac:dyDescent="0.2">
      <c r="A125" s="137">
        <v>110</v>
      </c>
      <c r="B125" s="287"/>
      <c r="C125" s="287"/>
      <c r="D125" s="3"/>
      <c r="E125" s="3"/>
      <c r="F125" s="4"/>
      <c r="G125" s="4"/>
      <c r="H125" s="5"/>
      <c r="I125" s="52" t="str">
        <f t="shared" si="170"/>
        <v/>
      </c>
      <c r="J125" s="4"/>
      <c r="K125" s="4"/>
      <c r="L125" s="4"/>
      <c r="M125" s="4"/>
      <c r="N125" s="5"/>
      <c r="O125" s="53" t="str">
        <f t="shared" si="171"/>
        <v/>
      </c>
      <c r="P125" s="5"/>
      <c r="R125" s="80"/>
      <c r="S125" s="80"/>
      <c r="T125" s="69"/>
      <c r="U125" s="63" t="str">
        <f t="shared" si="172"/>
        <v/>
      </c>
      <c r="V125" s="80"/>
      <c r="W125" s="80"/>
      <c r="X125" s="80"/>
      <c r="Y125" s="80"/>
      <c r="Z125" s="80"/>
      <c r="AA125" s="128"/>
      <c r="AZ125" s="112"/>
      <c r="BE125" s="72" t="s">
        <v>264</v>
      </c>
      <c r="BF125" s="82" t="str">
        <f t="shared" si="249"/>
        <v/>
      </c>
      <c r="BG125" s="82" t="str">
        <f t="shared" si="241"/>
        <v/>
      </c>
      <c r="BH125" s="69"/>
      <c r="BI125" s="69" t="s">
        <v>273</v>
      </c>
      <c r="BJ125" s="82">
        <f t="shared" si="242"/>
        <v>0</v>
      </c>
      <c r="BK125" s="82">
        <f t="shared" si="243"/>
        <v>0</v>
      </c>
      <c r="BL125" s="82">
        <f t="shared" si="244"/>
        <v>0</v>
      </c>
      <c r="BM125" s="82" t="str">
        <f t="shared" si="245"/>
        <v/>
      </c>
      <c r="BN125" s="93"/>
      <c r="BO125" s="72"/>
      <c r="BP125" s="72"/>
      <c r="BQ125" s="94"/>
      <c r="BR125" s="95"/>
      <c r="BT125" s="96">
        <f t="shared" si="246"/>
        <v>0</v>
      </c>
      <c r="BU125" s="85">
        <f t="shared" si="247"/>
        <v>0</v>
      </c>
      <c r="CA125" s="86" t="str">
        <f t="shared" si="205"/>
        <v/>
      </c>
      <c r="CB125" s="82" t="str">
        <f t="shared" si="206"/>
        <v/>
      </c>
      <c r="CC125" s="82" t="str">
        <f t="shared" si="207"/>
        <v/>
      </c>
      <c r="CD125" s="82" t="str">
        <f t="shared" si="208"/>
        <v/>
      </c>
      <c r="CE125" s="82" t="str">
        <f t="shared" si="209"/>
        <v/>
      </c>
      <c r="CF125" s="86" t="str">
        <f t="shared" si="210"/>
        <v/>
      </c>
      <c r="CG125" s="87"/>
      <c r="CH125" s="86" t="str">
        <f t="shared" si="211"/>
        <v/>
      </c>
      <c r="CI125" s="86" t="str">
        <f t="shared" si="212"/>
        <v/>
      </c>
      <c r="CJ125" s="64"/>
      <c r="CK125" s="64"/>
      <c r="CL125" s="64"/>
      <c r="CM125" s="64"/>
      <c r="CN125" s="72" t="str">
        <f t="shared" si="213"/>
        <v/>
      </c>
      <c r="CO125" s="72" t="str">
        <f t="shared" si="214"/>
        <v/>
      </c>
      <c r="CP125" s="72" t="str">
        <f t="shared" si="215"/>
        <v/>
      </c>
      <c r="CQ125" s="72" t="str">
        <f t="shared" si="216"/>
        <v/>
      </c>
      <c r="CR125" s="72" t="str">
        <f t="shared" si="217"/>
        <v/>
      </c>
      <c r="CS125" s="72" t="str">
        <f t="shared" si="250"/>
        <v/>
      </c>
      <c r="CT125" s="72" t="str">
        <f t="shared" si="250"/>
        <v/>
      </c>
      <c r="CU125" s="72" t="str">
        <f t="shared" si="250"/>
        <v/>
      </c>
      <c r="CV125" s="72" t="str">
        <f t="shared" si="250"/>
        <v/>
      </c>
      <c r="CW125" s="72" t="str">
        <f t="shared" si="250"/>
        <v/>
      </c>
      <c r="CX125" s="72" t="str">
        <f t="shared" si="250"/>
        <v/>
      </c>
      <c r="CY125" s="72" t="str">
        <f t="shared" si="250"/>
        <v/>
      </c>
      <c r="CZ125" s="72" t="str">
        <f t="shared" si="250"/>
        <v/>
      </c>
      <c r="DA125" s="72" t="str">
        <f t="shared" si="250"/>
        <v/>
      </c>
      <c r="DB125" s="72" t="str">
        <f t="shared" si="250"/>
        <v/>
      </c>
      <c r="DC125" s="72" t="str">
        <f t="shared" si="251"/>
        <v/>
      </c>
      <c r="DD125" s="72" t="str">
        <f t="shared" si="251"/>
        <v/>
      </c>
      <c r="DE125" s="72" t="str">
        <f t="shared" si="251"/>
        <v/>
      </c>
      <c r="DF125" s="72" t="str">
        <f t="shared" si="251"/>
        <v/>
      </c>
      <c r="DG125" s="72" t="str">
        <f t="shared" si="251"/>
        <v/>
      </c>
      <c r="DH125" s="72" t="str">
        <f t="shared" si="251"/>
        <v/>
      </c>
      <c r="DI125" s="72" t="str">
        <f t="shared" si="251"/>
        <v/>
      </c>
      <c r="DJ125" s="72" t="str">
        <f t="shared" si="251"/>
        <v/>
      </c>
      <c r="DK125" s="72" t="str">
        <f t="shared" si="251"/>
        <v/>
      </c>
      <c r="DL125" s="64"/>
      <c r="DM125" s="64"/>
      <c r="DN125" s="64"/>
      <c r="DO125" s="72" t="str">
        <f t="shared" si="218"/>
        <v/>
      </c>
      <c r="DP125" s="72" t="str">
        <f t="shared" si="173"/>
        <v/>
      </c>
      <c r="DQ125" s="72" t="str">
        <f t="shared" si="252"/>
        <v/>
      </c>
      <c r="DR125" s="72" t="str">
        <f t="shared" si="252"/>
        <v/>
      </c>
      <c r="DS125" s="72" t="str">
        <f t="shared" si="252"/>
        <v/>
      </c>
      <c r="DT125" s="72" t="str">
        <f t="shared" si="252"/>
        <v/>
      </c>
      <c r="DU125" s="72" t="str">
        <f t="shared" si="252"/>
        <v/>
      </c>
      <c r="DV125" s="72" t="str">
        <f t="shared" si="252"/>
        <v/>
      </c>
      <c r="DW125" s="72" t="str">
        <f t="shared" si="252"/>
        <v/>
      </c>
      <c r="DX125" s="72" t="str">
        <f t="shared" si="252"/>
        <v/>
      </c>
      <c r="DY125" s="72" t="str">
        <f t="shared" si="252"/>
        <v/>
      </c>
      <c r="DZ125" s="72" t="str">
        <f t="shared" si="252"/>
        <v/>
      </c>
      <c r="EA125" s="72" t="str">
        <f t="shared" si="252"/>
        <v/>
      </c>
      <c r="EB125" s="72" t="str">
        <f t="shared" si="252"/>
        <v/>
      </c>
      <c r="EC125" s="72" t="str">
        <f t="shared" si="252"/>
        <v/>
      </c>
      <c r="ED125" s="72" t="str">
        <f t="shared" si="252"/>
        <v/>
      </c>
      <c r="EE125" s="72" t="str">
        <f t="shared" si="252"/>
        <v/>
      </c>
      <c r="EF125" s="72" t="str">
        <f t="shared" si="252"/>
        <v/>
      </c>
      <c r="EG125" s="72" t="str">
        <f t="shared" si="248"/>
        <v/>
      </c>
      <c r="EH125" s="72" t="str">
        <f t="shared" si="248"/>
        <v/>
      </c>
      <c r="EI125" s="72" t="str">
        <f t="shared" si="248"/>
        <v/>
      </c>
      <c r="EJ125" s="68"/>
      <c r="EK125" s="68"/>
      <c r="EL125" s="68"/>
      <c r="EM125" s="68"/>
      <c r="EN125" s="88" t="str">
        <f t="shared" si="219"/>
        <v/>
      </c>
      <c r="EO125" s="88" t="str">
        <f t="shared" si="174"/>
        <v/>
      </c>
      <c r="EP125" s="88">
        <f t="shared" si="220"/>
        <v>0</v>
      </c>
      <c r="EQ125" s="89" t="str">
        <f t="shared" si="175"/>
        <v/>
      </c>
      <c r="ER125" s="89" t="str">
        <f t="shared" si="176"/>
        <v/>
      </c>
      <c r="ES125" s="89" t="str">
        <f t="shared" si="177"/>
        <v/>
      </c>
      <c r="ET125" s="89" t="str">
        <f t="shared" si="178"/>
        <v/>
      </c>
      <c r="EU125" s="89" t="str">
        <f t="shared" si="179"/>
        <v/>
      </c>
      <c r="EV125" s="89" t="str">
        <f t="shared" si="180"/>
        <v/>
      </c>
      <c r="EW125" s="89" t="str">
        <f t="shared" si="181"/>
        <v/>
      </c>
      <c r="EX125" s="89" t="str">
        <f t="shared" si="182"/>
        <v/>
      </c>
      <c r="EY125" s="89" t="str">
        <f t="shared" si="183"/>
        <v/>
      </c>
      <c r="EZ125" s="89" t="str">
        <f t="shared" si="184"/>
        <v/>
      </c>
      <c r="FA125" s="89" t="str">
        <f t="shared" si="185"/>
        <v/>
      </c>
      <c r="FB125" s="89" t="str">
        <f t="shared" si="186"/>
        <v/>
      </c>
      <c r="FC125" s="89" t="str">
        <f t="shared" si="187"/>
        <v/>
      </c>
      <c r="FD125" s="89" t="str">
        <f t="shared" si="188"/>
        <v/>
      </c>
      <c r="FE125" s="89" t="str">
        <f t="shared" si="189"/>
        <v/>
      </c>
      <c r="FF125" s="89" t="str">
        <f t="shared" si="190"/>
        <v/>
      </c>
      <c r="FG125" s="89" t="str">
        <f t="shared" si="191"/>
        <v/>
      </c>
      <c r="FH125" s="89" t="str">
        <f t="shared" si="192"/>
        <v/>
      </c>
      <c r="FI125" s="89" t="str">
        <f t="shared" si="193"/>
        <v/>
      </c>
      <c r="FJ125" s="89" t="str">
        <f t="shared" si="194"/>
        <v/>
      </c>
      <c r="FK125" s="68"/>
      <c r="FL125" s="68"/>
      <c r="FM125" s="68"/>
      <c r="FN125" s="68"/>
      <c r="FO125" s="68"/>
      <c r="FP125" s="88" t="str">
        <f t="shared" si="221"/>
        <v/>
      </c>
      <c r="FQ125" s="72" t="str">
        <f t="shared" si="222"/>
        <v/>
      </c>
      <c r="FR125" s="72" t="str">
        <f t="shared" si="223"/>
        <v/>
      </c>
      <c r="FS125" s="72" t="str">
        <f t="shared" si="224"/>
        <v/>
      </c>
      <c r="FT125" s="72" t="str">
        <f t="shared" si="225"/>
        <v/>
      </c>
      <c r="FU125" s="72" t="str">
        <f t="shared" si="226"/>
        <v/>
      </c>
      <c r="FV125" s="72" t="str">
        <f t="shared" si="227"/>
        <v/>
      </c>
      <c r="FW125" s="72" t="str">
        <f t="shared" si="228"/>
        <v/>
      </c>
      <c r="FX125" s="72" t="str">
        <f t="shared" si="229"/>
        <v/>
      </c>
      <c r="FY125" s="72" t="str">
        <f t="shared" si="230"/>
        <v/>
      </c>
      <c r="FZ125" s="72" t="str">
        <f t="shared" si="231"/>
        <v/>
      </c>
      <c r="GA125" s="72" t="str">
        <f t="shared" si="232"/>
        <v/>
      </c>
      <c r="GB125" s="72" t="str">
        <f t="shared" si="233"/>
        <v/>
      </c>
      <c r="GC125" s="72" t="str">
        <f t="shared" si="234"/>
        <v/>
      </c>
      <c r="GD125" s="72" t="str">
        <f t="shared" si="235"/>
        <v/>
      </c>
      <c r="GE125" s="72" t="str">
        <f t="shared" si="236"/>
        <v/>
      </c>
      <c r="GF125" s="72" t="str">
        <f t="shared" si="237"/>
        <v/>
      </c>
      <c r="GG125" s="72" t="str">
        <f t="shared" si="238"/>
        <v/>
      </c>
      <c r="GH125" s="72" t="str">
        <f t="shared" si="239"/>
        <v/>
      </c>
      <c r="GI125" s="72" t="str">
        <f t="shared" si="240"/>
        <v/>
      </c>
      <c r="GJ125" s="113"/>
      <c r="GK125" s="113"/>
    </row>
    <row r="126" spans="1:193" ht="20.100000000000001" customHeight="1" x14ac:dyDescent="0.2">
      <c r="A126" s="137">
        <v>111</v>
      </c>
      <c r="B126" s="287"/>
      <c r="C126" s="287"/>
      <c r="D126" s="3"/>
      <c r="E126" s="3"/>
      <c r="F126" s="4"/>
      <c r="G126" s="4"/>
      <c r="H126" s="5"/>
      <c r="I126" s="52" t="str">
        <f t="shared" si="170"/>
        <v/>
      </c>
      <c r="J126" s="4"/>
      <c r="K126" s="4"/>
      <c r="L126" s="4"/>
      <c r="M126" s="4"/>
      <c r="N126" s="5"/>
      <c r="O126" s="53" t="str">
        <f t="shared" si="171"/>
        <v/>
      </c>
      <c r="P126" s="5"/>
      <c r="R126" s="80"/>
      <c r="S126" s="80"/>
      <c r="T126" s="69"/>
      <c r="U126" s="63" t="str">
        <f t="shared" si="172"/>
        <v/>
      </c>
      <c r="V126" s="80"/>
      <c r="W126" s="80"/>
      <c r="X126" s="80"/>
      <c r="Y126" s="80"/>
      <c r="Z126" s="80"/>
      <c r="AA126" s="128"/>
      <c r="AZ126" s="112"/>
      <c r="BE126" s="72" t="s">
        <v>265</v>
      </c>
      <c r="BF126" s="82" t="str">
        <f t="shared" si="249"/>
        <v/>
      </c>
      <c r="BG126" s="82" t="str">
        <f t="shared" si="241"/>
        <v/>
      </c>
      <c r="BH126" s="69"/>
      <c r="BI126" s="69" t="s">
        <v>273</v>
      </c>
      <c r="BJ126" s="82">
        <f t="shared" si="242"/>
        <v>0</v>
      </c>
      <c r="BK126" s="82">
        <f t="shared" si="243"/>
        <v>0</v>
      </c>
      <c r="BL126" s="82">
        <f t="shared" si="244"/>
        <v>0</v>
      </c>
      <c r="BM126" s="82" t="str">
        <f t="shared" si="245"/>
        <v/>
      </c>
      <c r="BN126" s="93"/>
      <c r="BO126" s="72"/>
      <c r="BP126" s="72"/>
      <c r="BQ126" s="94"/>
      <c r="BR126" s="95"/>
      <c r="BT126" s="96">
        <f t="shared" si="246"/>
        <v>0</v>
      </c>
      <c r="BU126" s="85">
        <f t="shared" si="247"/>
        <v>0</v>
      </c>
      <c r="CA126" s="86" t="str">
        <f t="shared" si="205"/>
        <v/>
      </c>
      <c r="CB126" s="82" t="str">
        <f t="shared" si="206"/>
        <v/>
      </c>
      <c r="CC126" s="82" t="str">
        <f t="shared" si="207"/>
        <v/>
      </c>
      <c r="CD126" s="82" t="str">
        <f t="shared" si="208"/>
        <v/>
      </c>
      <c r="CE126" s="82" t="str">
        <f t="shared" si="209"/>
        <v/>
      </c>
      <c r="CF126" s="86" t="str">
        <f t="shared" si="210"/>
        <v/>
      </c>
      <c r="CG126" s="87"/>
      <c r="CH126" s="86" t="str">
        <f t="shared" si="211"/>
        <v/>
      </c>
      <c r="CI126" s="86" t="str">
        <f t="shared" si="212"/>
        <v/>
      </c>
      <c r="CJ126" s="64"/>
      <c r="CK126" s="64"/>
      <c r="CL126" s="64"/>
      <c r="CM126" s="64"/>
      <c r="CN126" s="72" t="str">
        <f t="shared" si="213"/>
        <v/>
      </c>
      <c r="CO126" s="72" t="str">
        <f t="shared" si="214"/>
        <v/>
      </c>
      <c r="CP126" s="72" t="str">
        <f t="shared" si="215"/>
        <v/>
      </c>
      <c r="CQ126" s="72" t="str">
        <f t="shared" si="216"/>
        <v/>
      </c>
      <c r="CR126" s="72" t="str">
        <f t="shared" si="217"/>
        <v/>
      </c>
      <c r="CS126" s="72" t="str">
        <f t="shared" ref="CS126:DB135" si="253">IF($CR126="","",IF($CR126=CS$15,(($D126*$J126)+($D126*$K126)+($E126*$L126)+($E126*$M126))/1000*$F126,""))</f>
        <v/>
      </c>
      <c r="CT126" s="72" t="str">
        <f t="shared" si="253"/>
        <v/>
      </c>
      <c r="CU126" s="72" t="str">
        <f t="shared" si="253"/>
        <v/>
      </c>
      <c r="CV126" s="72" t="str">
        <f t="shared" si="253"/>
        <v/>
      </c>
      <c r="CW126" s="72" t="str">
        <f t="shared" si="253"/>
        <v/>
      </c>
      <c r="CX126" s="72" t="str">
        <f t="shared" si="253"/>
        <v/>
      </c>
      <c r="CY126" s="72" t="str">
        <f t="shared" si="253"/>
        <v/>
      </c>
      <c r="CZ126" s="72" t="str">
        <f t="shared" si="253"/>
        <v/>
      </c>
      <c r="DA126" s="72" t="str">
        <f t="shared" si="253"/>
        <v/>
      </c>
      <c r="DB126" s="72" t="str">
        <f t="shared" si="253"/>
        <v/>
      </c>
      <c r="DC126" s="72" t="str">
        <f t="shared" ref="DC126:DK135" si="254">IF($CR126="","",IF($CR126=DC$15,(($D126*$J126)+($D126*$K126)+($E126*$L126)+($E126*$M126))/1000*$F126,""))</f>
        <v/>
      </c>
      <c r="DD126" s="72" t="str">
        <f t="shared" si="254"/>
        <v/>
      </c>
      <c r="DE126" s="72" t="str">
        <f t="shared" si="254"/>
        <v/>
      </c>
      <c r="DF126" s="72" t="str">
        <f t="shared" si="254"/>
        <v/>
      </c>
      <c r="DG126" s="72" t="str">
        <f t="shared" si="254"/>
        <v/>
      </c>
      <c r="DH126" s="72" t="str">
        <f t="shared" si="254"/>
        <v/>
      </c>
      <c r="DI126" s="72" t="str">
        <f t="shared" si="254"/>
        <v/>
      </c>
      <c r="DJ126" s="72" t="str">
        <f t="shared" si="254"/>
        <v/>
      </c>
      <c r="DK126" s="72" t="str">
        <f t="shared" si="254"/>
        <v/>
      </c>
      <c r="DL126" s="64"/>
      <c r="DM126" s="64"/>
      <c r="DN126" s="64"/>
      <c r="DO126" s="72" t="str">
        <f t="shared" si="218"/>
        <v/>
      </c>
      <c r="DP126" s="72" t="str">
        <f t="shared" si="173"/>
        <v/>
      </c>
      <c r="DQ126" s="72" t="str">
        <f t="shared" si="252"/>
        <v/>
      </c>
      <c r="DR126" s="72" t="str">
        <f t="shared" si="252"/>
        <v/>
      </c>
      <c r="DS126" s="72" t="str">
        <f t="shared" si="252"/>
        <v/>
      </c>
      <c r="DT126" s="72" t="str">
        <f t="shared" si="252"/>
        <v/>
      </c>
      <c r="DU126" s="72" t="str">
        <f t="shared" si="252"/>
        <v/>
      </c>
      <c r="DV126" s="72" t="str">
        <f t="shared" si="252"/>
        <v/>
      </c>
      <c r="DW126" s="72" t="str">
        <f t="shared" si="252"/>
        <v/>
      </c>
      <c r="DX126" s="72" t="str">
        <f t="shared" si="252"/>
        <v/>
      </c>
      <c r="DY126" s="72" t="str">
        <f t="shared" si="252"/>
        <v/>
      </c>
      <c r="DZ126" s="72" t="str">
        <f t="shared" si="252"/>
        <v/>
      </c>
      <c r="EA126" s="72" t="str">
        <f t="shared" si="252"/>
        <v/>
      </c>
      <c r="EB126" s="72" t="str">
        <f t="shared" si="252"/>
        <v/>
      </c>
      <c r="EC126" s="72" t="str">
        <f t="shared" si="252"/>
        <v/>
      </c>
      <c r="ED126" s="72" t="str">
        <f t="shared" si="252"/>
        <v/>
      </c>
      <c r="EE126" s="72" t="str">
        <f t="shared" si="252"/>
        <v/>
      </c>
      <c r="EF126" s="72" t="str">
        <f t="shared" si="252"/>
        <v/>
      </c>
      <c r="EG126" s="72" t="str">
        <f t="shared" si="248"/>
        <v/>
      </c>
      <c r="EH126" s="72" t="str">
        <f t="shared" si="248"/>
        <v/>
      </c>
      <c r="EI126" s="72" t="str">
        <f t="shared" si="248"/>
        <v/>
      </c>
      <c r="EJ126" s="68"/>
      <c r="EK126" s="68"/>
      <c r="EL126" s="68"/>
      <c r="EM126" s="68"/>
      <c r="EN126" s="88" t="str">
        <f t="shared" si="219"/>
        <v/>
      </c>
      <c r="EO126" s="88" t="str">
        <f t="shared" si="174"/>
        <v/>
      </c>
      <c r="EP126" s="88">
        <f t="shared" si="220"/>
        <v>0</v>
      </c>
      <c r="EQ126" s="89" t="str">
        <f t="shared" si="175"/>
        <v/>
      </c>
      <c r="ER126" s="89" t="str">
        <f t="shared" si="176"/>
        <v/>
      </c>
      <c r="ES126" s="89" t="str">
        <f t="shared" si="177"/>
        <v/>
      </c>
      <c r="ET126" s="89" t="str">
        <f t="shared" si="178"/>
        <v/>
      </c>
      <c r="EU126" s="89" t="str">
        <f t="shared" si="179"/>
        <v/>
      </c>
      <c r="EV126" s="89" t="str">
        <f t="shared" si="180"/>
        <v/>
      </c>
      <c r="EW126" s="89" t="str">
        <f t="shared" si="181"/>
        <v/>
      </c>
      <c r="EX126" s="89" t="str">
        <f t="shared" si="182"/>
        <v/>
      </c>
      <c r="EY126" s="89" t="str">
        <f t="shared" si="183"/>
        <v/>
      </c>
      <c r="EZ126" s="89" t="str">
        <f t="shared" si="184"/>
        <v/>
      </c>
      <c r="FA126" s="89" t="str">
        <f t="shared" si="185"/>
        <v/>
      </c>
      <c r="FB126" s="89" t="str">
        <f t="shared" si="186"/>
        <v/>
      </c>
      <c r="FC126" s="89" t="str">
        <f t="shared" si="187"/>
        <v/>
      </c>
      <c r="FD126" s="89" t="str">
        <f t="shared" si="188"/>
        <v/>
      </c>
      <c r="FE126" s="89" t="str">
        <f t="shared" si="189"/>
        <v/>
      </c>
      <c r="FF126" s="89" t="str">
        <f t="shared" si="190"/>
        <v/>
      </c>
      <c r="FG126" s="89" t="str">
        <f t="shared" si="191"/>
        <v/>
      </c>
      <c r="FH126" s="89" t="str">
        <f t="shared" si="192"/>
        <v/>
      </c>
      <c r="FI126" s="89" t="str">
        <f t="shared" si="193"/>
        <v/>
      </c>
      <c r="FJ126" s="89" t="str">
        <f t="shared" si="194"/>
        <v/>
      </c>
      <c r="FK126" s="68"/>
      <c r="FL126" s="68"/>
      <c r="FM126" s="68"/>
      <c r="FN126" s="68"/>
      <c r="FO126" s="68"/>
      <c r="FP126" s="88" t="str">
        <f t="shared" si="221"/>
        <v/>
      </c>
      <c r="FQ126" s="72" t="str">
        <f t="shared" si="222"/>
        <v/>
      </c>
      <c r="FR126" s="72" t="str">
        <f t="shared" si="223"/>
        <v/>
      </c>
      <c r="FS126" s="72" t="str">
        <f t="shared" si="224"/>
        <v/>
      </c>
      <c r="FT126" s="72" t="str">
        <f t="shared" si="225"/>
        <v/>
      </c>
      <c r="FU126" s="72" t="str">
        <f t="shared" si="226"/>
        <v/>
      </c>
      <c r="FV126" s="72" t="str">
        <f t="shared" si="227"/>
        <v/>
      </c>
      <c r="FW126" s="72" t="str">
        <f t="shared" si="228"/>
        <v/>
      </c>
      <c r="FX126" s="72" t="str">
        <f t="shared" si="229"/>
        <v/>
      </c>
      <c r="FY126" s="72" t="str">
        <f t="shared" si="230"/>
        <v/>
      </c>
      <c r="FZ126" s="72" t="str">
        <f t="shared" si="231"/>
        <v/>
      </c>
      <c r="GA126" s="72" t="str">
        <f t="shared" si="232"/>
        <v/>
      </c>
      <c r="GB126" s="72" t="str">
        <f t="shared" si="233"/>
        <v/>
      </c>
      <c r="GC126" s="72" t="str">
        <f t="shared" si="234"/>
        <v/>
      </c>
      <c r="GD126" s="72" t="str">
        <f t="shared" si="235"/>
        <v/>
      </c>
      <c r="GE126" s="72" t="str">
        <f t="shared" si="236"/>
        <v/>
      </c>
      <c r="GF126" s="72" t="str">
        <f t="shared" si="237"/>
        <v/>
      </c>
      <c r="GG126" s="72" t="str">
        <f t="shared" si="238"/>
        <v/>
      </c>
      <c r="GH126" s="72" t="str">
        <f t="shared" si="239"/>
        <v/>
      </c>
      <c r="GI126" s="72" t="str">
        <f t="shared" si="240"/>
        <v/>
      </c>
      <c r="GJ126" s="113"/>
      <c r="GK126" s="113"/>
    </row>
    <row r="127" spans="1:193" ht="20.100000000000001" customHeight="1" x14ac:dyDescent="0.2">
      <c r="A127" s="137">
        <v>112</v>
      </c>
      <c r="B127" s="287"/>
      <c r="C127" s="287"/>
      <c r="D127" s="3"/>
      <c r="E127" s="3"/>
      <c r="F127" s="4"/>
      <c r="G127" s="4"/>
      <c r="H127" s="5"/>
      <c r="I127" s="52" t="str">
        <f t="shared" si="170"/>
        <v/>
      </c>
      <c r="J127" s="4"/>
      <c r="K127" s="4"/>
      <c r="L127" s="4"/>
      <c r="M127" s="4"/>
      <c r="N127" s="5"/>
      <c r="O127" s="53" t="str">
        <f t="shared" si="171"/>
        <v/>
      </c>
      <c r="P127" s="5"/>
      <c r="R127" s="80"/>
      <c r="S127" s="80"/>
      <c r="T127" s="69"/>
      <c r="U127" s="63" t="str">
        <f t="shared" si="172"/>
        <v/>
      </c>
      <c r="V127" s="80"/>
      <c r="W127" s="80"/>
      <c r="X127" s="80"/>
      <c r="Y127" s="80"/>
      <c r="Z127" s="80"/>
      <c r="AA127" s="128"/>
      <c r="AZ127" s="112"/>
      <c r="BE127" s="72" t="s">
        <v>266</v>
      </c>
      <c r="BF127" s="82" t="str">
        <f t="shared" si="249"/>
        <v/>
      </c>
      <c r="BG127" s="82" t="str">
        <f t="shared" si="241"/>
        <v/>
      </c>
      <c r="BH127" s="69"/>
      <c r="BI127" s="69" t="s">
        <v>273</v>
      </c>
      <c r="BJ127" s="82">
        <f t="shared" si="242"/>
        <v>0</v>
      </c>
      <c r="BK127" s="82">
        <f t="shared" si="243"/>
        <v>0</v>
      </c>
      <c r="BL127" s="82">
        <f t="shared" si="244"/>
        <v>0</v>
      </c>
      <c r="BM127" s="82" t="str">
        <f t="shared" si="245"/>
        <v/>
      </c>
      <c r="BN127" s="93"/>
      <c r="BO127" s="72"/>
      <c r="BP127" s="72"/>
      <c r="BQ127" s="94"/>
      <c r="BR127" s="95"/>
      <c r="BT127" s="96">
        <f t="shared" si="246"/>
        <v>0</v>
      </c>
      <c r="BU127" s="85">
        <f t="shared" si="247"/>
        <v>0</v>
      </c>
      <c r="CA127" s="86" t="str">
        <f t="shared" si="205"/>
        <v/>
      </c>
      <c r="CB127" s="82" t="str">
        <f t="shared" si="206"/>
        <v/>
      </c>
      <c r="CC127" s="82" t="str">
        <f t="shared" si="207"/>
        <v/>
      </c>
      <c r="CD127" s="82" t="str">
        <f t="shared" si="208"/>
        <v/>
      </c>
      <c r="CE127" s="82" t="str">
        <f t="shared" si="209"/>
        <v/>
      </c>
      <c r="CF127" s="86" t="str">
        <f t="shared" si="210"/>
        <v/>
      </c>
      <c r="CG127" s="87"/>
      <c r="CH127" s="86" t="str">
        <f t="shared" si="211"/>
        <v/>
      </c>
      <c r="CI127" s="86" t="str">
        <f t="shared" si="212"/>
        <v/>
      </c>
      <c r="CJ127" s="64"/>
      <c r="CK127" s="64"/>
      <c r="CL127" s="64"/>
      <c r="CM127" s="64"/>
      <c r="CN127" s="72" t="str">
        <f t="shared" si="213"/>
        <v/>
      </c>
      <c r="CO127" s="72" t="str">
        <f t="shared" si="214"/>
        <v/>
      </c>
      <c r="CP127" s="72" t="str">
        <f t="shared" si="215"/>
        <v/>
      </c>
      <c r="CQ127" s="72" t="str">
        <f t="shared" si="216"/>
        <v/>
      </c>
      <c r="CR127" s="72" t="str">
        <f t="shared" si="217"/>
        <v/>
      </c>
      <c r="CS127" s="72" t="str">
        <f t="shared" si="253"/>
        <v/>
      </c>
      <c r="CT127" s="72" t="str">
        <f t="shared" si="253"/>
        <v/>
      </c>
      <c r="CU127" s="72" t="str">
        <f t="shared" si="253"/>
        <v/>
      </c>
      <c r="CV127" s="72" t="str">
        <f t="shared" si="253"/>
        <v/>
      </c>
      <c r="CW127" s="72" t="str">
        <f t="shared" si="253"/>
        <v/>
      </c>
      <c r="CX127" s="72" t="str">
        <f t="shared" si="253"/>
        <v/>
      </c>
      <c r="CY127" s="72" t="str">
        <f t="shared" si="253"/>
        <v/>
      </c>
      <c r="CZ127" s="72" t="str">
        <f t="shared" si="253"/>
        <v/>
      </c>
      <c r="DA127" s="72" t="str">
        <f t="shared" si="253"/>
        <v/>
      </c>
      <c r="DB127" s="72" t="str">
        <f t="shared" si="253"/>
        <v/>
      </c>
      <c r="DC127" s="72" t="str">
        <f t="shared" si="254"/>
        <v/>
      </c>
      <c r="DD127" s="72" t="str">
        <f t="shared" si="254"/>
        <v/>
      </c>
      <c r="DE127" s="72" t="str">
        <f t="shared" si="254"/>
        <v/>
      </c>
      <c r="DF127" s="72" t="str">
        <f t="shared" si="254"/>
        <v/>
      </c>
      <c r="DG127" s="72" t="str">
        <f t="shared" si="254"/>
        <v/>
      </c>
      <c r="DH127" s="72" t="str">
        <f t="shared" si="254"/>
        <v/>
      </c>
      <c r="DI127" s="72" t="str">
        <f t="shared" si="254"/>
        <v/>
      </c>
      <c r="DJ127" s="72" t="str">
        <f t="shared" si="254"/>
        <v/>
      </c>
      <c r="DK127" s="72" t="str">
        <f t="shared" si="254"/>
        <v/>
      </c>
      <c r="DL127" s="64"/>
      <c r="DM127" s="64"/>
      <c r="DN127" s="64"/>
      <c r="DO127" s="72" t="str">
        <f t="shared" si="218"/>
        <v/>
      </c>
      <c r="DP127" s="72" t="str">
        <f t="shared" si="173"/>
        <v/>
      </c>
      <c r="DQ127" s="72" t="str">
        <f t="shared" si="252"/>
        <v/>
      </c>
      <c r="DR127" s="72" t="str">
        <f t="shared" si="252"/>
        <v/>
      </c>
      <c r="DS127" s="72" t="str">
        <f t="shared" si="252"/>
        <v/>
      </c>
      <c r="DT127" s="72" t="str">
        <f t="shared" si="252"/>
        <v/>
      </c>
      <c r="DU127" s="72" t="str">
        <f t="shared" si="252"/>
        <v/>
      </c>
      <c r="DV127" s="72" t="str">
        <f t="shared" si="252"/>
        <v/>
      </c>
      <c r="DW127" s="72" t="str">
        <f t="shared" si="252"/>
        <v/>
      </c>
      <c r="DX127" s="72" t="str">
        <f t="shared" si="252"/>
        <v/>
      </c>
      <c r="DY127" s="72" t="str">
        <f t="shared" si="252"/>
        <v/>
      </c>
      <c r="DZ127" s="72" t="str">
        <f t="shared" si="252"/>
        <v/>
      </c>
      <c r="EA127" s="72" t="str">
        <f t="shared" si="252"/>
        <v/>
      </c>
      <c r="EB127" s="72" t="str">
        <f t="shared" si="252"/>
        <v/>
      </c>
      <c r="EC127" s="72" t="str">
        <f t="shared" si="252"/>
        <v/>
      </c>
      <c r="ED127" s="72" t="str">
        <f t="shared" si="252"/>
        <v/>
      </c>
      <c r="EE127" s="72" t="str">
        <f t="shared" si="252"/>
        <v/>
      </c>
      <c r="EF127" s="72" t="str">
        <f t="shared" si="252"/>
        <v/>
      </c>
      <c r="EG127" s="72" t="str">
        <f t="shared" si="248"/>
        <v/>
      </c>
      <c r="EH127" s="72" t="str">
        <f t="shared" si="248"/>
        <v/>
      </c>
      <c r="EI127" s="72" t="str">
        <f t="shared" si="248"/>
        <v/>
      </c>
      <c r="EJ127" s="68"/>
      <c r="EK127" s="68"/>
      <c r="EL127" s="68"/>
      <c r="EM127" s="68"/>
      <c r="EN127" s="88" t="str">
        <f t="shared" si="219"/>
        <v/>
      </c>
      <c r="EO127" s="88" t="str">
        <f t="shared" si="174"/>
        <v/>
      </c>
      <c r="EP127" s="88">
        <f t="shared" si="220"/>
        <v>0</v>
      </c>
      <c r="EQ127" s="89" t="str">
        <f t="shared" si="175"/>
        <v/>
      </c>
      <c r="ER127" s="89" t="str">
        <f t="shared" si="176"/>
        <v/>
      </c>
      <c r="ES127" s="89" t="str">
        <f t="shared" si="177"/>
        <v/>
      </c>
      <c r="ET127" s="89" t="str">
        <f t="shared" si="178"/>
        <v/>
      </c>
      <c r="EU127" s="89" t="str">
        <f t="shared" si="179"/>
        <v/>
      </c>
      <c r="EV127" s="89" t="str">
        <f t="shared" si="180"/>
        <v/>
      </c>
      <c r="EW127" s="89" t="str">
        <f t="shared" si="181"/>
        <v/>
      </c>
      <c r="EX127" s="89" t="str">
        <f t="shared" si="182"/>
        <v/>
      </c>
      <c r="EY127" s="89" t="str">
        <f t="shared" si="183"/>
        <v/>
      </c>
      <c r="EZ127" s="89" t="str">
        <f t="shared" si="184"/>
        <v/>
      </c>
      <c r="FA127" s="89" t="str">
        <f t="shared" si="185"/>
        <v/>
      </c>
      <c r="FB127" s="89" t="str">
        <f t="shared" si="186"/>
        <v/>
      </c>
      <c r="FC127" s="89" t="str">
        <f t="shared" si="187"/>
        <v/>
      </c>
      <c r="FD127" s="89" t="str">
        <f t="shared" si="188"/>
        <v/>
      </c>
      <c r="FE127" s="89" t="str">
        <f t="shared" si="189"/>
        <v/>
      </c>
      <c r="FF127" s="89" t="str">
        <f t="shared" si="190"/>
        <v/>
      </c>
      <c r="FG127" s="89" t="str">
        <f t="shared" si="191"/>
        <v/>
      </c>
      <c r="FH127" s="89" t="str">
        <f t="shared" si="192"/>
        <v/>
      </c>
      <c r="FI127" s="89" t="str">
        <f t="shared" si="193"/>
        <v/>
      </c>
      <c r="FJ127" s="89" t="str">
        <f t="shared" si="194"/>
        <v/>
      </c>
      <c r="FK127" s="68"/>
      <c r="FL127" s="68"/>
      <c r="FM127" s="68"/>
      <c r="FN127" s="68"/>
      <c r="FO127" s="68"/>
      <c r="FP127" s="88" t="str">
        <f t="shared" si="221"/>
        <v/>
      </c>
      <c r="FQ127" s="72" t="str">
        <f t="shared" si="222"/>
        <v/>
      </c>
      <c r="FR127" s="72" t="str">
        <f t="shared" si="223"/>
        <v/>
      </c>
      <c r="FS127" s="72" t="str">
        <f t="shared" si="224"/>
        <v/>
      </c>
      <c r="FT127" s="72" t="str">
        <f t="shared" si="225"/>
        <v/>
      </c>
      <c r="FU127" s="72" t="str">
        <f t="shared" si="226"/>
        <v/>
      </c>
      <c r="FV127" s="72" t="str">
        <f t="shared" si="227"/>
        <v/>
      </c>
      <c r="FW127" s="72" t="str">
        <f t="shared" si="228"/>
        <v/>
      </c>
      <c r="FX127" s="72" t="str">
        <f t="shared" si="229"/>
        <v/>
      </c>
      <c r="FY127" s="72" t="str">
        <f t="shared" si="230"/>
        <v/>
      </c>
      <c r="FZ127" s="72" t="str">
        <f t="shared" si="231"/>
        <v/>
      </c>
      <c r="GA127" s="72" t="str">
        <f t="shared" si="232"/>
        <v/>
      </c>
      <c r="GB127" s="72" t="str">
        <f t="shared" si="233"/>
        <v/>
      </c>
      <c r="GC127" s="72" t="str">
        <f t="shared" si="234"/>
        <v/>
      </c>
      <c r="GD127" s="72" t="str">
        <f t="shared" si="235"/>
        <v/>
      </c>
      <c r="GE127" s="72" t="str">
        <f t="shared" si="236"/>
        <v/>
      </c>
      <c r="GF127" s="72" t="str">
        <f t="shared" si="237"/>
        <v/>
      </c>
      <c r="GG127" s="72" t="str">
        <f t="shared" si="238"/>
        <v/>
      </c>
      <c r="GH127" s="72" t="str">
        <f t="shared" si="239"/>
        <v/>
      </c>
      <c r="GI127" s="72" t="str">
        <f t="shared" si="240"/>
        <v/>
      </c>
      <c r="GJ127" s="113"/>
      <c r="GK127" s="113"/>
    </row>
    <row r="128" spans="1:193" ht="20.100000000000001" customHeight="1" x14ac:dyDescent="0.2">
      <c r="A128" s="137">
        <v>113</v>
      </c>
      <c r="B128" s="287"/>
      <c r="C128" s="287"/>
      <c r="D128" s="3"/>
      <c r="E128" s="3"/>
      <c r="F128" s="4"/>
      <c r="G128" s="4"/>
      <c r="H128" s="5"/>
      <c r="I128" s="52" t="str">
        <f t="shared" si="170"/>
        <v/>
      </c>
      <c r="J128" s="4"/>
      <c r="K128" s="4"/>
      <c r="L128" s="4"/>
      <c r="M128" s="4"/>
      <c r="N128" s="5"/>
      <c r="O128" s="53" t="str">
        <f t="shared" si="171"/>
        <v/>
      </c>
      <c r="P128" s="5"/>
      <c r="R128" s="80"/>
      <c r="S128" s="80"/>
      <c r="T128" s="69"/>
      <c r="U128" s="63" t="str">
        <f t="shared" si="172"/>
        <v/>
      </c>
      <c r="V128" s="80"/>
      <c r="W128" s="80"/>
      <c r="X128" s="80"/>
      <c r="Y128" s="80"/>
      <c r="Z128" s="80"/>
      <c r="AA128" s="128"/>
      <c r="AZ128" s="112"/>
      <c r="BE128" s="72" t="s">
        <v>267</v>
      </c>
      <c r="BF128" s="82" t="str">
        <f t="shared" si="249"/>
        <v/>
      </c>
      <c r="BG128" s="82" t="str">
        <f t="shared" si="241"/>
        <v/>
      </c>
      <c r="BH128" s="69"/>
      <c r="BI128" s="69" t="s">
        <v>273</v>
      </c>
      <c r="BJ128" s="82">
        <f t="shared" si="242"/>
        <v>0</v>
      </c>
      <c r="BK128" s="82">
        <f t="shared" si="243"/>
        <v>0</v>
      </c>
      <c r="BL128" s="82">
        <f t="shared" si="244"/>
        <v>0</v>
      </c>
      <c r="BM128" s="82" t="str">
        <f t="shared" si="245"/>
        <v/>
      </c>
      <c r="BN128" s="93"/>
      <c r="BO128" s="72"/>
      <c r="BP128" s="72"/>
      <c r="BQ128" s="94"/>
      <c r="BR128" s="95"/>
      <c r="BT128" s="96">
        <f t="shared" si="246"/>
        <v>0</v>
      </c>
      <c r="BU128" s="85">
        <f t="shared" si="247"/>
        <v>0</v>
      </c>
      <c r="CA128" s="86" t="str">
        <f t="shared" si="205"/>
        <v/>
      </c>
      <c r="CB128" s="82" t="str">
        <f t="shared" si="206"/>
        <v/>
      </c>
      <c r="CC128" s="82" t="str">
        <f t="shared" si="207"/>
        <v/>
      </c>
      <c r="CD128" s="82" t="str">
        <f t="shared" si="208"/>
        <v/>
      </c>
      <c r="CE128" s="82" t="str">
        <f t="shared" si="209"/>
        <v/>
      </c>
      <c r="CF128" s="86" t="str">
        <f t="shared" si="210"/>
        <v/>
      </c>
      <c r="CG128" s="87"/>
      <c r="CH128" s="86" t="str">
        <f t="shared" si="211"/>
        <v/>
      </c>
      <c r="CI128" s="86" t="str">
        <f t="shared" si="212"/>
        <v/>
      </c>
      <c r="CJ128" s="64"/>
      <c r="CK128" s="64"/>
      <c r="CL128" s="64"/>
      <c r="CM128" s="64"/>
      <c r="CN128" s="72" t="str">
        <f t="shared" si="213"/>
        <v/>
      </c>
      <c r="CO128" s="72" t="str">
        <f t="shared" si="214"/>
        <v/>
      </c>
      <c r="CP128" s="72" t="str">
        <f t="shared" si="215"/>
        <v/>
      </c>
      <c r="CQ128" s="72" t="str">
        <f t="shared" si="216"/>
        <v/>
      </c>
      <c r="CR128" s="72" t="str">
        <f t="shared" si="217"/>
        <v/>
      </c>
      <c r="CS128" s="72" t="str">
        <f t="shared" si="253"/>
        <v/>
      </c>
      <c r="CT128" s="72" t="str">
        <f t="shared" si="253"/>
        <v/>
      </c>
      <c r="CU128" s="72" t="str">
        <f t="shared" si="253"/>
        <v/>
      </c>
      <c r="CV128" s="72" t="str">
        <f t="shared" si="253"/>
        <v/>
      </c>
      <c r="CW128" s="72" t="str">
        <f t="shared" si="253"/>
        <v/>
      </c>
      <c r="CX128" s="72" t="str">
        <f t="shared" si="253"/>
        <v/>
      </c>
      <c r="CY128" s="72" t="str">
        <f t="shared" si="253"/>
        <v/>
      </c>
      <c r="CZ128" s="72" t="str">
        <f t="shared" si="253"/>
        <v/>
      </c>
      <c r="DA128" s="72" t="str">
        <f t="shared" si="253"/>
        <v/>
      </c>
      <c r="DB128" s="72" t="str">
        <f t="shared" si="253"/>
        <v/>
      </c>
      <c r="DC128" s="72" t="str">
        <f t="shared" si="254"/>
        <v/>
      </c>
      <c r="DD128" s="72" t="str">
        <f t="shared" si="254"/>
        <v/>
      </c>
      <c r="DE128" s="72" t="str">
        <f t="shared" si="254"/>
        <v/>
      </c>
      <c r="DF128" s="72" t="str">
        <f t="shared" si="254"/>
        <v/>
      </c>
      <c r="DG128" s="72" t="str">
        <f t="shared" si="254"/>
        <v/>
      </c>
      <c r="DH128" s="72" t="str">
        <f t="shared" si="254"/>
        <v/>
      </c>
      <c r="DI128" s="72" t="str">
        <f t="shared" si="254"/>
        <v/>
      </c>
      <c r="DJ128" s="72" t="str">
        <f t="shared" si="254"/>
        <v/>
      </c>
      <c r="DK128" s="72" t="str">
        <f t="shared" si="254"/>
        <v/>
      </c>
      <c r="DL128" s="64"/>
      <c r="DM128" s="64"/>
      <c r="DN128" s="64"/>
      <c r="DO128" s="72" t="str">
        <f t="shared" si="218"/>
        <v/>
      </c>
      <c r="DP128" s="72" t="str">
        <f t="shared" si="173"/>
        <v/>
      </c>
      <c r="DQ128" s="72" t="str">
        <f t="shared" si="252"/>
        <v/>
      </c>
      <c r="DR128" s="72" t="str">
        <f t="shared" si="252"/>
        <v/>
      </c>
      <c r="DS128" s="72" t="str">
        <f t="shared" si="252"/>
        <v/>
      </c>
      <c r="DT128" s="72" t="str">
        <f t="shared" si="252"/>
        <v/>
      </c>
      <c r="DU128" s="72" t="str">
        <f t="shared" si="252"/>
        <v/>
      </c>
      <c r="DV128" s="72" t="str">
        <f t="shared" si="252"/>
        <v/>
      </c>
      <c r="DW128" s="72" t="str">
        <f t="shared" si="252"/>
        <v/>
      </c>
      <c r="DX128" s="72" t="str">
        <f t="shared" si="252"/>
        <v/>
      </c>
      <c r="DY128" s="72" t="str">
        <f t="shared" si="252"/>
        <v/>
      </c>
      <c r="DZ128" s="72" t="str">
        <f t="shared" si="252"/>
        <v/>
      </c>
      <c r="EA128" s="72" t="str">
        <f t="shared" si="252"/>
        <v/>
      </c>
      <c r="EB128" s="72" t="str">
        <f t="shared" si="252"/>
        <v/>
      </c>
      <c r="EC128" s="72" t="str">
        <f t="shared" si="252"/>
        <v/>
      </c>
      <c r="ED128" s="72" t="str">
        <f t="shared" si="252"/>
        <v/>
      </c>
      <c r="EE128" s="72" t="str">
        <f t="shared" si="252"/>
        <v/>
      </c>
      <c r="EF128" s="72" t="str">
        <f t="shared" si="252"/>
        <v/>
      </c>
      <c r="EG128" s="72" t="str">
        <f t="shared" si="248"/>
        <v/>
      </c>
      <c r="EH128" s="72" t="str">
        <f t="shared" si="248"/>
        <v/>
      </c>
      <c r="EI128" s="72" t="str">
        <f t="shared" si="248"/>
        <v/>
      </c>
      <c r="EJ128" s="68"/>
      <c r="EK128" s="68"/>
      <c r="EL128" s="68"/>
      <c r="EM128" s="68"/>
      <c r="EN128" s="88" t="str">
        <f t="shared" si="219"/>
        <v/>
      </c>
      <c r="EO128" s="88" t="str">
        <f t="shared" si="174"/>
        <v/>
      </c>
      <c r="EP128" s="88">
        <f t="shared" si="220"/>
        <v>0</v>
      </c>
      <c r="EQ128" s="89" t="str">
        <f t="shared" si="175"/>
        <v/>
      </c>
      <c r="ER128" s="89" t="str">
        <f t="shared" si="176"/>
        <v/>
      </c>
      <c r="ES128" s="89" t="str">
        <f t="shared" si="177"/>
        <v/>
      </c>
      <c r="ET128" s="89" t="str">
        <f t="shared" si="178"/>
        <v/>
      </c>
      <c r="EU128" s="89" t="str">
        <f t="shared" si="179"/>
        <v/>
      </c>
      <c r="EV128" s="89" t="str">
        <f t="shared" si="180"/>
        <v/>
      </c>
      <c r="EW128" s="89" t="str">
        <f t="shared" si="181"/>
        <v/>
      </c>
      <c r="EX128" s="89" t="str">
        <f t="shared" si="182"/>
        <v/>
      </c>
      <c r="EY128" s="89" t="str">
        <f t="shared" si="183"/>
        <v/>
      </c>
      <c r="EZ128" s="89" t="str">
        <f t="shared" si="184"/>
        <v/>
      </c>
      <c r="FA128" s="89" t="str">
        <f t="shared" si="185"/>
        <v/>
      </c>
      <c r="FB128" s="89" t="str">
        <f t="shared" si="186"/>
        <v/>
      </c>
      <c r="FC128" s="89" t="str">
        <f t="shared" si="187"/>
        <v/>
      </c>
      <c r="FD128" s="89" t="str">
        <f t="shared" si="188"/>
        <v/>
      </c>
      <c r="FE128" s="89" t="str">
        <f t="shared" si="189"/>
        <v/>
      </c>
      <c r="FF128" s="89" t="str">
        <f t="shared" si="190"/>
        <v/>
      </c>
      <c r="FG128" s="89" t="str">
        <f t="shared" si="191"/>
        <v/>
      </c>
      <c r="FH128" s="89" t="str">
        <f t="shared" si="192"/>
        <v/>
      </c>
      <c r="FI128" s="89" t="str">
        <f t="shared" si="193"/>
        <v/>
      </c>
      <c r="FJ128" s="89" t="str">
        <f t="shared" si="194"/>
        <v/>
      </c>
      <c r="FK128" s="68"/>
      <c r="FL128" s="68"/>
      <c r="FM128" s="68"/>
      <c r="FN128" s="68"/>
      <c r="FO128" s="68"/>
      <c r="FP128" s="88" t="str">
        <f t="shared" si="221"/>
        <v/>
      </c>
      <c r="FQ128" s="72" t="str">
        <f t="shared" si="222"/>
        <v/>
      </c>
      <c r="FR128" s="72" t="str">
        <f t="shared" si="223"/>
        <v/>
      </c>
      <c r="FS128" s="72" t="str">
        <f t="shared" si="224"/>
        <v/>
      </c>
      <c r="FT128" s="72" t="str">
        <f t="shared" si="225"/>
        <v/>
      </c>
      <c r="FU128" s="72" t="str">
        <f t="shared" si="226"/>
        <v/>
      </c>
      <c r="FV128" s="72" t="str">
        <f t="shared" si="227"/>
        <v/>
      </c>
      <c r="FW128" s="72" t="str">
        <f t="shared" si="228"/>
        <v/>
      </c>
      <c r="FX128" s="72" t="str">
        <f t="shared" si="229"/>
        <v/>
      </c>
      <c r="FY128" s="72" t="str">
        <f t="shared" si="230"/>
        <v/>
      </c>
      <c r="FZ128" s="72" t="str">
        <f t="shared" si="231"/>
        <v/>
      </c>
      <c r="GA128" s="72" t="str">
        <f t="shared" si="232"/>
        <v/>
      </c>
      <c r="GB128" s="72" t="str">
        <f t="shared" si="233"/>
        <v/>
      </c>
      <c r="GC128" s="72" t="str">
        <f t="shared" si="234"/>
        <v/>
      </c>
      <c r="GD128" s="72" t="str">
        <f t="shared" si="235"/>
        <v/>
      </c>
      <c r="GE128" s="72" t="str">
        <f t="shared" si="236"/>
        <v/>
      </c>
      <c r="GF128" s="72" t="str">
        <f t="shared" si="237"/>
        <v/>
      </c>
      <c r="GG128" s="72" t="str">
        <f t="shared" si="238"/>
        <v/>
      </c>
      <c r="GH128" s="72" t="str">
        <f t="shared" si="239"/>
        <v/>
      </c>
      <c r="GI128" s="72" t="str">
        <f t="shared" si="240"/>
        <v/>
      </c>
      <c r="GJ128" s="113"/>
      <c r="GK128" s="113"/>
    </row>
    <row r="129" spans="1:193" ht="20.100000000000001" customHeight="1" x14ac:dyDescent="0.2">
      <c r="A129" s="137">
        <v>114</v>
      </c>
      <c r="B129" s="287"/>
      <c r="C129" s="287"/>
      <c r="D129" s="3"/>
      <c r="E129" s="3"/>
      <c r="F129" s="4"/>
      <c r="G129" s="4"/>
      <c r="H129" s="5"/>
      <c r="I129" s="52" t="str">
        <f t="shared" si="170"/>
        <v/>
      </c>
      <c r="J129" s="4"/>
      <c r="K129" s="4"/>
      <c r="L129" s="4"/>
      <c r="M129" s="4"/>
      <c r="N129" s="5"/>
      <c r="O129" s="53" t="str">
        <f t="shared" si="171"/>
        <v/>
      </c>
      <c r="P129" s="5"/>
      <c r="R129" s="80"/>
      <c r="S129" s="80"/>
      <c r="T129" s="69"/>
      <c r="U129" s="63" t="str">
        <f t="shared" si="172"/>
        <v/>
      </c>
      <c r="V129" s="80"/>
      <c r="W129" s="80"/>
      <c r="X129" s="80"/>
      <c r="Y129" s="80"/>
      <c r="Z129" s="80"/>
      <c r="AA129" s="128"/>
      <c r="AZ129" s="112"/>
      <c r="BE129" s="72" t="s">
        <v>268</v>
      </c>
      <c r="BF129" s="82" t="str">
        <f t="shared" si="249"/>
        <v/>
      </c>
      <c r="BG129" s="82" t="str">
        <f t="shared" si="241"/>
        <v/>
      </c>
      <c r="BH129" s="69"/>
      <c r="BI129" s="69" t="s">
        <v>273</v>
      </c>
      <c r="BJ129" s="82">
        <f t="shared" si="242"/>
        <v>0</v>
      </c>
      <c r="BK129" s="82">
        <f t="shared" si="243"/>
        <v>0</v>
      </c>
      <c r="BL129" s="82">
        <f t="shared" si="244"/>
        <v>0</v>
      </c>
      <c r="BM129" s="82" t="str">
        <f t="shared" si="245"/>
        <v/>
      </c>
      <c r="BN129" s="93"/>
      <c r="BO129" s="72"/>
      <c r="BP129" s="72"/>
      <c r="BQ129" s="94"/>
      <c r="BR129" s="95"/>
      <c r="BT129" s="96">
        <f t="shared" si="246"/>
        <v>0</v>
      </c>
      <c r="BU129" s="85">
        <f t="shared" si="247"/>
        <v>0</v>
      </c>
      <c r="CA129" s="86" t="str">
        <f t="shared" si="205"/>
        <v/>
      </c>
      <c r="CB129" s="82" t="str">
        <f t="shared" si="206"/>
        <v/>
      </c>
      <c r="CC129" s="82" t="str">
        <f t="shared" si="207"/>
        <v/>
      </c>
      <c r="CD129" s="82" t="str">
        <f t="shared" si="208"/>
        <v/>
      </c>
      <c r="CE129" s="82" t="str">
        <f t="shared" si="209"/>
        <v/>
      </c>
      <c r="CF129" s="86" t="str">
        <f t="shared" si="210"/>
        <v/>
      </c>
      <c r="CG129" s="87"/>
      <c r="CH129" s="86" t="str">
        <f t="shared" si="211"/>
        <v/>
      </c>
      <c r="CI129" s="86" t="str">
        <f t="shared" si="212"/>
        <v/>
      </c>
      <c r="CJ129" s="64"/>
      <c r="CK129" s="64"/>
      <c r="CL129" s="64"/>
      <c r="CM129" s="64"/>
      <c r="CN129" s="72" t="str">
        <f t="shared" si="213"/>
        <v/>
      </c>
      <c r="CO129" s="72" t="str">
        <f t="shared" si="214"/>
        <v/>
      </c>
      <c r="CP129" s="72" t="str">
        <f t="shared" si="215"/>
        <v/>
      </c>
      <c r="CQ129" s="72" t="str">
        <f t="shared" si="216"/>
        <v/>
      </c>
      <c r="CR129" s="72" t="str">
        <f t="shared" si="217"/>
        <v/>
      </c>
      <c r="CS129" s="72" t="str">
        <f t="shared" si="253"/>
        <v/>
      </c>
      <c r="CT129" s="72" t="str">
        <f t="shared" si="253"/>
        <v/>
      </c>
      <c r="CU129" s="72" t="str">
        <f t="shared" si="253"/>
        <v/>
      </c>
      <c r="CV129" s="72" t="str">
        <f t="shared" si="253"/>
        <v/>
      </c>
      <c r="CW129" s="72" t="str">
        <f t="shared" si="253"/>
        <v/>
      </c>
      <c r="CX129" s="72" t="str">
        <f t="shared" si="253"/>
        <v/>
      </c>
      <c r="CY129" s="72" t="str">
        <f t="shared" si="253"/>
        <v/>
      </c>
      <c r="CZ129" s="72" t="str">
        <f t="shared" si="253"/>
        <v/>
      </c>
      <c r="DA129" s="72" t="str">
        <f t="shared" si="253"/>
        <v/>
      </c>
      <c r="DB129" s="72" t="str">
        <f t="shared" si="253"/>
        <v/>
      </c>
      <c r="DC129" s="72" t="str">
        <f t="shared" si="254"/>
        <v/>
      </c>
      <c r="DD129" s="72" t="str">
        <f t="shared" si="254"/>
        <v/>
      </c>
      <c r="DE129" s="72" t="str">
        <f t="shared" si="254"/>
        <v/>
      </c>
      <c r="DF129" s="72" t="str">
        <f t="shared" si="254"/>
        <v/>
      </c>
      <c r="DG129" s="72" t="str">
        <f t="shared" si="254"/>
        <v/>
      </c>
      <c r="DH129" s="72" t="str">
        <f t="shared" si="254"/>
        <v/>
      </c>
      <c r="DI129" s="72" t="str">
        <f t="shared" si="254"/>
        <v/>
      </c>
      <c r="DJ129" s="72" t="str">
        <f t="shared" si="254"/>
        <v/>
      </c>
      <c r="DK129" s="72" t="str">
        <f t="shared" si="254"/>
        <v/>
      </c>
      <c r="DL129" s="64"/>
      <c r="DM129" s="64"/>
      <c r="DN129" s="64"/>
      <c r="DO129" s="72" t="str">
        <f t="shared" si="218"/>
        <v/>
      </c>
      <c r="DP129" s="72" t="str">
        <f t="shared" si="173"/>
        <v/>
      </c>
      <c r="DQ129" s="72" t="str">
        <f t="shared" si="252"/>
        <v/>
      </c>
      <c r="DR129" s="72" t="str">
        <f t="shared" si="252"/>
        <v/>
      </c>
      <c r="DS129" s="72" t="str">
        <f t="shared" si="252"/>
        <v/>
      </c>
      <c r="DT129" s="72" t="str">
        <f t="shared" si="252"/>
        <v/>
      </c>
      <c r="DU129" s="72" t="str">
        <f t="shared" si="252"/>
        <v/>
      </c>
      <c r="DV129" s="72" t="str">
        <f t="shared" si="252"/>
        <v/>
      </c>
      <c r="DW129" s="72" t="str">
        <f t="shared" si="252"/>
        <v/>
      </c>
      <c r="DX129" s="72" t="str">
        <f t="shared" si="252"/>
        <v/>
      </c>
      <c r="DY129" s="72" t="str">
        <f t="shared" si="252"/>
        <v/>
      </c>
      <c r="DZ129" s="72" t="str">
        <f t="shared" si="252"/>
        <v/>
      </c>
      <c r="EA129" s="72" t="str">
        <f t="shared" si="252"/>
        <v/>
      </c>
      <c r="EB129" s="72" t="str">
        <f t="shared" si="252"/>
        <v/>
      </c>
      <c r="EC129" s="72" t="str">
        <f t="shared" si="252"/>
        <v/>
      </c>
      <c r="ED129" s="72" t="str">
        <f t="shared" si="252"/>
        <v/>
      </c>
      <c r="EE129" s="72" t="str">
        <f t="shared" si="252"/>
        <v/>
      </c>
      <c r="EF129" s="72" t="str">
        <f t="shared" si="252"/>
        <v/>
      </c>
      <c r="EG129" s="72" t="str">
        <f t="shared" si="248"/>
        <v/>
      </c>
      <c r="EH129" s="72" t="str">
        <f t="shared" si="248"/>
        <v/>
      </c>
      <c r="EI129" s="72" t="str">
        <f t="shared" si="248"/>
        <v/>
      </c>
      <c r="EJ129" s="68"/>
      <c r="EK129" s="68"/>
      <c r="EL129" s="68"/>
      <c r="EM129" s="68"/>
      <c r="EN129" s="88" t="str">
        <f t="shared" si="219"/>
        <v/>
      </c>
      <c r="EO129" s="88" t="str">
        <f t="shared" si="174"/>
        <v/>
      </c>
      <c r="EP129" s="88">
        <f t="shared" si="220"/>
        <v>0</v>
      </c>
      <c r="EQ129" s="89" t="str">
        <f t="shared" si="175"/>
        <v/>
      </c>
      <c r="ER129" s="89" t="str">
        <f t="shared" si="176"/>
        <v/>
      </c>
      <c r="ES129" s="89" t="str">
        <f t="shared" si="177"/>
        <v/>
      </c>
      <c r="ET129" s="89" t="str">
        <f t="shared" si="178"/>
        <v/>
      </c>
      <c r="EU129" s="89" t="str">
        <f t="shared" si="179"/>
        <v/>
      </c>
      <c r="EV129" s="89" t="str">
        <f t="shared" si="180"/>
        <v/>
      </c>
      <c r="EW129" s="89" t="str">
        <f t="shared" si="181"/>
        <v/>
      </c>
      <c r="EX129" s="89" t="str">
        <f t="shared" si="182"/>
        <v/>
      </c>
      <c r="EY129" s="89" t="str">
        <f t="shared" si="183"/>
        <v/>
      </c>
      <c r="EZ129" s="89" t="str">
        <f t="shared" si="184"/>
        <v/>
      </c>
      <c r="FA129" s="89" t="str">
        <f t="shared" si="185"/>
        <v/>
      </c>
      <c r="FB129" s="89" t="str">
        <f t="shared" si="186"/>
        <v/>
      </c>
      <c r="FC129" s="89" t="str">
        <f t="shared" si="187"/>
        <v/>
      </c>
      <c r="FD129" s="89" t="str">
        <f t="shared" si="188"/>
        <v/>
      </c>
      <c r="FE129" s="89" t="str">
        <f t="shared" si="189"/>
        <v/>
      </c>
      <c r="FF129" s="89" t="str">
        <f t="shared" si="190"/>
        <v/>
      </c>
      <c r="FG129" s="89" t="str">
        <f t="shared" si="191"/>
        <v/>
      </c>
      <c r="FH129" s="89" t="str">
        <f t="shared" si="192"/>
        <v/>
      </c>
      <c r="FI129" s="89" t="str">
        <f t="shared" si="193"/>
        <v/>
      </c>
      <c r="FJ129" s="89" t="str">
        <f t="shared" si="194"/>
        <v/>
      </c>
      <c r="FK129" s="68"/>
      <c r="FL129" s="68"/>
      <c r="FM129" s="68"/>
      <c r="FN129" s="68"/>
      <c r="FO129" s="68"/>
      <c r="FP129" s="88" t="str">
        <f t="shared" si="221"/>
        <v/>
      </c>
      <c r="FQ129" s="72" t="str">
        <f t="shared" si="222"/>
        <v/>
      </c>
      <c r="FR129" s="72" t="str">
        <f t="shared" si="223"/>
        <v/>
      </c>
      <c r="FS129" s="72" t="str">
        <f t="shared" si="224"/>
        <v/>
      </c>
      <c r="FT129" s="72" t="str">
        <f t="shared" si="225"/>
        <v/>
      </c>
      <c r="FU129" s="72" t="str">
        <f t="shared" si="226"/>
        <v/>
      </c>
      <c r="FV129" s="72" t="str">
        <f t="shared" si="227"/>
        <v/>
      </c>
      <c r="FW129" s="72" t="str">
        <f t="shared" si="228"/>
        <v/>
      </c>
      <c r="FX129" s="72" t="str">
        <f t="shared" si="229"/>
        <v/>
      </c>
      <c r="FY129" s="72" t="str">
        <f t="shared" si="230"/>
        <v/>
      </c>
      <c r="FZ129" s="72" t="str">
        <f t="shared" si="231"/>
        <v/>
      </c>
      <c r="GA129" s="72" t="str">
        <f t="shared" si="232"/>
        <v/>
      </c>
      <c r="GB129" s="72" t="str">
        <f t="shared" si="233"/>
        <v/>
      </c>
      <c r="GC129" s="72" t="str">
        <f t="shared" si="234"/>
        <v/>
      </c>
      <c r="GD129" s="72" t="str">
        <f t="shared" si="235"/>
        <v/>
      </c>
      <c r="GE129" s="72" t="str">
        <f t="shared" si="236"/>
        <v/>
      </c>
      <c r="GF129" s="72" t="str">
        <f t="shared" si="237"/>
        <v/>
      </c>
      <c r="GG129" s="72" t="str">
        <f t="shared" si="238"/>
        <v/>
      </c>
      <c r="GH129" s="72" t="str">
        <f t="shared" si="239"/>
        <v/>
      </c>
      <c r="GI129" s="72" t="str">
        <f t="shared" si="240"/>
        <v/>
      </c>
      <c r="GJ129" s="113"/>
      <c r="GK129" s="113"/>
    </row>
    <row r="130" spans="1:193" ht="20.100000000000001" customHeight="1" x14ac:dyDescent="0.2">
      <c r="A130" s="137">
        <v>115</v>
      </c>
      <c r="B130" s="287"/>
      <c r="C130" s="287"/>
      <c r="D130" s="3"/>
      <c r="E130" s="3"/>
      <c r="F130" s="4"/>
      <c r="G130" s="4"/>
      <c r="H130" s="5"/>
      <c r="I130" s="52" t="str">
        <f t="shared" si="170"/>
        <v/>
      </c>
      <c r="J130" s="4"/>
      <c r="K130" s="4"/>
      <c r="L130" s="4"/>
      <c r="M130" s="4"/>
      <c r="N130" s="5"/>
      <c r="O130" s="53" t="str">
        <f t="shared" si="171"/>
        <v/>
      </c>
      <c r="P130" s="5"/>
      <c r="R130" s="80"/>
      <c r="S130" s="80"/>
      <c r="T130" s="69"/>
      <c r="U130" s="63" t="str">
        <f t="shared" si="172"/>
        <v/>
      </c>
      <c r="V130" s="80"/>
      <c r="W130" s="80"/>
      <c r="X130" s="80"/>
      <c r="Y130" s="80"/>
      <c r="Z130" s="80"/>
      <c r="AA130" s="128"/>
      <c r="AZ130" s="112"/>
      <c r="BE130" s="72" t="s">
        <v>293</v>
      </c>
      <c r="BF130" s="82" t="str">
        <f t="shared" ref="BF130:BF133" si="255">IF(BG130="","",BG130&amp;"_"&amp;BJ130)</f>
        <v/>
      </c>
      <c r="BG130" s="82" t="str">
        <f t="shared" si="241"/>
        <v/>
      </c>
      <c r="BH130" s="69"/>
      <c r="BI130" s="69" t="s">
        <v>273</v>
      </c>
      <c r="BJ130" s="82">
        <f t="shared" si="242"/>
        <v>0</v>
      </c>
      <c r="BK130" s="82">
        <f t="shared" si="243"/>
        <v>0</v>
      </c>
      <c r="BL130" s="82">
        <f t="shared" si="244"/>
        <v>0</v>
      </c>
      <c r="BM130" s="82" t="str">
        <f t="shared" si="245"/>
        <v/>
      </c>
      <c r="BN130" s="93"/>
      <c r="BO130" s="72"/>
      <c r="BP130" s="72"/>
      <c r="BQ130" s="94"/>
      <c r="BR130" s="95"/>
      <c r="BT130" s="96">
        <f t="shared" si="246"/>
        <v>0</v>
      </c>
      <c r="BU130" s="85">
        <f t="shared" si="247"/>
        <v>0</v>
      </c>
      <c r="CA130" s="86" t="str">
        <f t="shared" si="205"/>
        <v/>
      </c>
      <c r="CB130" s="82" t="str">
        <f t="shared" si="206"/>
        <v/>
      </c>
      <c r="CC130" s="82" t="str">
        <f t="shared" si="207"/>
        <v/>
      </c>
      <c r="CD130" s="82" t="str">
        <f t="shared" si="208"/>
        <v/>
      </c>
      <c r="CE130" s="82" t="str">
        <f t="shared" si="209"/>
        <v/>
      </c>
      <c r="CF130" s="86" t="str">
        <f t="shared" si="210"/>
        <v/>
      </c>
      <c r="CG130" s="87"/>
      <c r="CH130" s="86" t="str">
        <f t="shared" si="211"/>
        <v/>
      </c>
      <c r="CI130" s="86" t="str">
        <f t="shared" si="212"/>
        <v/>
      </c>
      <c r="CJ130" s="64"/>
      <c r="CK130" s="64"/>
      <c r="CL130" s="64"/>
      <c r="CM130" s="64"/>
      <c r="CN130" s="72" t="str">
        <f t="shared" si="213"/>
        <v/>
      </c>
      <c r="CO130" s="72" t="str">
        <f t="shared" si="214"/>
        <v/>
      </c>
      <c r="CP130" s="72" t="str">
        <f t="shared" si="215"/>
        <v/>
      </c>
      <c r="CQ130" s="72" t="str">
        <f t="shared" si="216"/>
        <v/>
      </c>
      <c r="CR130" s="72" t="str">
        <f t="shared" si="217"/>
        <v/>
      </c>
      <c r="CS130" s="72" t="str">
        <f t="shared" si="253"/>
        <v/>
      </c>
      <c r="CT130" s="72" t="str">
        <f t="shared" si="253"/>
        <v/>
      </c>
      <c r="CU130" s="72" t="str">
        <f t="shared" si="253"/>
        <v/>
      </c>
      <c r="CV130" s="72" t="str">
        <f t="shared" si="253"/>
        <v/>
      </c>
      <c r="CW130" s="72" t="str">
        <f t="shared" si="253"/>
        <v/>
      </c>
      <c r="CX130" s="72" t="str">
        <f t="shared" si="253"/>
        <v/>
      </c>
      <c r="CY130" s="72" t="str">
        <f t="shared" si="253"/>
        <v/>
      </c>
      <c r="CZ130" s="72" t="str">
        <f t="shared" si="253"/>
        <v/>
      </c>
      <c r="DA130" s="72" t="str">
        <f t="shared" si="253"/>
        <v/>
      </c>
      <c r="DB130" s="72" t="str">
        <f t="shared" si="253"/>
        <v/>
      </c>
      <c r="DC130" s="72" t="str">
        <f t="shared" si="254"/>
        <v/>
      </c>
      <c r="DD130" s="72" t="str">
        <f t="shared" si="254"/>
        <v/>
      </c>
      <c r="DE130" s="72" t="str">
        <f t="shared" si="254"/>
        <v/>
      </c>
      <c r="DF130" s="72" t="str">
        <f t="shared" si="254"/>
        <v/>
      </c>
      <c r="DG130" s="72" t="str">
        <f t="shared" si="254"/>
        <v/>
      </c>
      <c r="DH130" s="72" t="str">
        <f t="shared" si="254"/>
        <v/>
      </c>
      <c r="DI130" s="72" t="str">
        <f t="shared" si="254"/>
        <v/>
      </c>
      <c r="DJ130" s="72" t="str">
        <f t="shared" si="254"/>
        <v/>
      </c>
      <c r="DK130" s="72" t="str">
        <f t="shared" si="254"/>
        <v/>
      </c>
      <c r="DL130" s="64"/>
      <c r="DM130" s="64"/>
      <c r="DN130" s="64"/>
      <c r="DO130" s="72" t="str">
        <f t="shared" si="218"/>
        <v/>
      </c>
      <c r="DP130" s="72" t="str">
        <f t="shared" si="173"/>
        <v/>
      </c>
      <c r="DQ130" s="72" t="str">
        <f t="shared" si="252"/>
        <v/>
      </c>
      <c r="DR130" s="72" t="str">
        <f t="shared" si="252"/>
        <v/>
      </c>
      <c r="DS130" s="72" t="str">
        <f t="shared" si="252"/>
        <v/>
      </c>
      <c r="DT130" s="72" t="str">
        <f t="shared" si="252"/>
        <v/>
      </c>
      <c r="DU130" s="72" t="str">
        <f t="shared" si="252"/>
        <v/>
      </c>
      <c r="DV130" s="72" t="str">
        <f t="shared" si="252"/>
        <v/>
      </c>
      <c r="DW130" s="72" t="str">
        <f t="shared" si="252"/>
        <v/>
      </c>
      <c r="DX130" s="72" t="str">
        <f t="shared" si="252"/>
        <v/>
      </c>
      <c r="DY130" s="72" t="str">
        <f t="shared" si="252"/>
        <v/>
      </c>
      <c r="DZ130" s="72" t="str">
        <f t="shared" si="252"/>
        <v/>
      </c>
      <c r="EA130" s="72" t="str">
        <f t="shared" si="252"/>
        <v/>
      </c>
      <c r="EB130" s="72" t="str">
        <f t="shared" si="252"/>
        <v/>
      </c>
      <c r="EC130" s="72" t="str">
        <f t="shared" si="252"/>
        <v/>
      </c>
      <c r="ED130" s="72" t="str">
        <f t="shared" si="252"/>
        <v/>
      </c>
      <c r="EE130" s="72" t="str">
        <f t="shared" si="252"/>
        <v/>
      </c>
      <c r="EF130" s="72" t="str">
        <f t="shared" si="252"/>
        <v/>
      </c>
      <c r="EG130" s="72" t="str">
        <f t="shared" si="248"/>
        <v/>
      </c>
      <c r="EH130" s="72" t="str">
        <f t="shared" si="248"/>
        <v/>
      </c>
      <c r="EI130" s="72" t="str">
        <f t="shared" si="248"/>
        <v/>
      </c>
      <c r="EJ130" s="68"/>
      <c r="EK130" s="68"/>
      <c r="EL130" s="68"/>
      <c r="EM130" s="68"/>
      <c r="EN130" s="88" t="str">
        <f t="shared" si="219"/>
        <v/>
      </c>
      <c r="EO130" s="88" t="str">
        <f t="shared" si="174"/>
        <v/>
      </c>
      <c r="EP130" s="88">
        <f t="shared" si="220"/>
        <v>0</v>
      </c>
      <c r="EQ130" s="89" t="str">
        <f t="shared" si="175"/>
        <v/>
      </c>
      <c r="ER130" s="89" t="str">
        <f t="shared" si="176"/>
        <v/>
      </c>
      <c r="ES130" s="89" t="str">
        <f t="shared" si="177"/>
        <v/>
      </c>
      <c r="ET130" s="89" t="str">
        <f t="shared" si="178"/>
        <v/>
      </c>
      <c r="EU130" s="89" t="str">
        <f t="shared" si="179"/>
        <v/>
      </c>
      <c r="EV130" s="89" t="str">
        <f t="shared" si="180"/>
        <v/>
      </c>
      <c r="EW130" s="89" t="str">
        <f t="shared" si="181"/>
        <v/>
      </c>
      <c r="EX130" s="89" t="str">
        <f t="shared" si="182"/>
        <v/>
      </c>
      <c r="EY130" s="89" t="str">
        <f t="shared" si="183"/>
        <v/>
      </c>
      <c r="EZ130" s="89" t="str">
        <f t="shared" si="184"/>
        <v/>
      </c>
      <c r="FA130" s="89" t="str">
        <f t="shared" si="185"/>
        <v/>
      </c>
      <c r="FB130" s="89" t="str">
        <f t="shared" si="186"/>
        <v/>
      </c>
      <c r="FC130" s="89" t="str">
        <f t="shared" si="187"/>
        <v/>
      </c>
      <c r="FD130" s="89" t="str">
        <f t="shared" si="188"/>
        <v/>
      </c>
      <c r="FE130" s="89" t="str">
        <f t="shared" si="189"/>
        <v/>
      </c>
      <c r="FF130" s="89" t="str">
        <f t="shared" si="190"/>
        <v/>
      </c>
      <c r="FG130" s="89" t="str">
        <f t="shared" si="191"/>
        <v/>
      </c>
      <c r="FH130" s="89" t="str">
        <f t="shared" si="192"/>
        <v/>
      </c>
      <c r="FI130" s="89" t="str">
        <f t="shared" si="193"/>
        <v/>
      </c>
      <c r="FJ130" s="89" t="str">
        <f t="shared" si="194"/>
        <v/>
      </c>
      <c r="FK130" s="68"/>
      <c r="FL130" s="68"/>
      <c r="FM130" s="68"/>
      <c r="FN130" s="68"/>
      <c r="FO130" s="68"/>
      <c r="FP130" s="88" t="str">
        <f t="shared" si="221"/>
        <v/>
      </c>
      <c r="FQ130" s="72" t="str">
        <f t="shared" si="222"/>
        <v/>
      </c>
      <c r="FR130" s="72" t="str">
        <f t="shared" si="223"/>
        <v/>
      </c>
      <c r="FS130" s="72" t="str">
        <f t="shared" si="224"/>
        <v/>
      </c>
      <c r="FT130" s="72" t="str">
        <f t="shared" si="225"/>
        <v/>
      </c>
      <c r="FU130" s="72" t="str">
        <f t="shared" si="226"/>
        <v/>
      </c>
      <c r="FV130" s="72" t="str">
        <f t="shared" si="227"/>
        <v/>
      </c>
      <c r="FW130" s="72" t="str">
        <f t="shared" si="228"/>
        <v/>
      </c>
      <c r="FX130" s="72" t="str">
        <f t="shared" si="229"/>
        <v/>
      </c>
      <c r="FY130" s="72" t="str">
        <f t="shared" si="230"/>
        <v/>
      </c>
      <c r="FZ130" s="72" t="str">
        <f t="shared" si="231"/>
        <v/>
      </c>
      <c r="GA130" s="72" t="str">
        <f t="shared" si="232"/>
        <v/>
      </c>
      <c r="GB130" s="72" t="str">
        <f t="shared" si="233"/>
        <v/>
      </c>
      <c r="GC130" s="72" t="str">
        <f t="shared" si="234"/>
        <v/>
      </c>
      <c r="GD130" s="72" t="str">
        <f t="shared" si="235"/>
        <v/>
      </c>
      <c r="GE130" s="72" t="str">
        <f t="shared" si="236"/>
        <v/>
      </c>
      <c r="GF130" s="72" t="str">
        <f t="shared" si="237"/>
        <v/>
      </c>
      <c r="GG130" s="72" t="str">
        <f t="shared" si="238"/>
        <v/>
      </c>
      <c r="GH130" s="72" t="str">
        <f t="shared" si="239"/>
        <v/>
      </c>
      <c r="GI130" s="72" t="str">
        <f t="shared" si="240"/>
        <v/>
      </c>
      <c r="GJ130" s="113"/>
      <c r="GK130" s="113"/>
    </row>
    <row r="131" spans="1:193" ht="20.100000000000001" customHeight="1" x14ac:dyDescent="0.2">
      <c r="A131" s="137">
        <v>116</v>
      </c>
      <c r="B131" s="287"/>
      <c r="C131" s="287"/>
      <c r="D131" s="3"/>
      <c r="E131" s="3"/>
      <c r="F131" s="4"/>
      <c r="G131" s="4"/>
      <c r="H131" s="5"/>
      <c r="I131" s="52" t="str">
        <f t="shared" si="170"/>
        <v/>
      </c>
      <c r="J131" s="4"/>
      <c r="K131" s="4"/>
      <c r="L131" s="4"/>
      <c r="M131" s="4"/>
      <c r="N131" s="5"/>
      <c r="O131" s="53" t="str">
        <f t="shared" si="171"/>
        <v/>
      </c>
      <c r="P131" s="5"/>
      <c r="R131" s="80"/>
      <c r="S131" s="80"/>
      <c r="T131" s="69"/>
      <c r="U131" s="63" t="str">
        <f t="shared" si="172"/>
        <v/>
      </c>
      <c r="V131" s="80"/>
      <c r="W131" s="80"/>
      <c r="X131" s="80"/>
      <c r="Y131" s="80"/>
      <c r="Z131" s="80"/>
      <c r="AA131" s="128"/>
      <c r="AZ131" s="112"/>
      <c r="BE131" s="72" t="s">
        <v>294</v>
      </c>
      <c r="BF131" s="82" t="str">
        <f t="shared" si="255"/>
        <v/>
      </c>
      <c r="BG131" s="82" t="str">
        <f t="shared" si="241"/>
        <v/>
      </c>
      <c r="BH131" s="69"/>
      <c r="BI131" s="69" t="s">
        <v>273</v>
      </c>
      <c r="BJ131" s="82">
        <f t="shared" si="242"/>
        <v>0</v>
      </c>
      <c r="BK131" s="82">
        <f t="shared" si="243"/>
        <v>0</v>
      </c>
      <c r="BL131" s="82">
        <f t="shared" si="244"/>
        <v>0</v>
      </c>
      <c r="BM131" s="82" t="str">
        <f t="shared" si="245"/>
        <v/>
      </c>
      <c r="BN131" s="93"/>
      <c r="BO131" s="72"/>
      <c r="BP131" s="72"/>
      <c r="BQ131" s="94"/>
      <c r="BR131" s="95"/>
      <c r="BT131" s="96">
        <f t="shared" si="246"/>
        <v>0</v>
      </c>
      <c r="BU131" s="85">
        <f t="shared" si="247"/>
        <v>0</v>
      </c>
      <c r="CA131" s="86" t="str">
        <f t="shared" si="205"/>
        <v/>
      </c>
      <c r="CB131" s="82" t="str">
        <f t="shared" si="206"/>
        <v/>
      </c>
      <c r="CC131" s="82" t="str">
        <f t="shared" si="207"/>
        <v/>
      </c>
      <c r="CD131" s="82" t="str">
        <f t="shared" si="208"/>
        <v/>
      </c>
      <c r="CE131" s="82" t="str">
        <f t="shared" si="209"/>
        <v/>
      </c>
      <c r="CF131" s="86" t="str">
        <f t="shared" si="210"/>
        <v/>
      </c>
      <c r="CG131" s="87"/>
      <c r="CH131" s="86" t="str">
        <f t="shared" si="211"/>
        <v/>
      </c>
      <c r="CI131" s="86" t="str">
        <f t="shared" si="212"/>
        <v/>
      </c>
      <c r="CJ131" s="64"/>
      <c r="CK131" s="64"/>
      <c r="CL131" s="64"/>
      <c r="CM131" s="64"/>
      <c r="CN131" s="72" t="str">
        <f t="shared" si="213"/>
        <v/>
      </c>
      <c r="CO131" s="72" t="str">
        <f t="shared" si="214"/>
        <v/>
      </c>
      <c r="CP131" s="72" t="str">
        <f t="shared" si="215"/>
        <v/>
      </c>
      <c r="CQ131" s="72" t="str">
        <f t="shared" si="216"/>
        <v/>
      </c>
      <c r="CR131" s="72" t="str">
        <f t="shared" si="217"/>
        <v/>
      </c>
      <c r="CS131" s="72" t="str">
        <f t="shared" si="253"/>
        <v/>
      </c>
      <c r="CT131" s="72" t="str">
        <f t="shared" si="253"/>
        <v/>
      </c>
      <c r="CU131" s="72" t="str">
        <f t="shared" si="253"/>
        <v/>
      </c>
      <c r="CV131" s="72" t="str">
        <f t="shared" si="253"/>
        <v/>
      </c>
      <c r="CW131" s="72" t="str">
        <f t="shared" si="253"/>
        <v/>
      </c>
      <c r="CX131" s="72" t="str">
        <f t="shared" si="253"/>
        <v/>
      </c>
      <c r="CY131" s="72" t="str">
        <f t="shared" si="253"/>
        <v/>
      </c>
      <c r="CZ131" s="72" t="str">
        <f t="shared" si="253"/>
        <v/>
      </c>
      <c r="DA131" s="72" t="str">
        <f t="shared" si="253"/>
        <v/>
      </c>
      <c r="DB131" s="72" t="str">
        <f t="shared" si="253"/>
        <v/>
      </c>
      <c r="DC131" s="72" t="str">
        <f t="shared" si="254"/>
        <v/>
      </c>
      <c r="DD131" s="72" t="str">
        <f t="shared" si="254"/>
        <v/>
      </c>
      <c r="DE131" s="72" t="str">
        <f t="shared" si="254"/>
        <v/>
      </c>
      <c r="DF131" s="72" t="str">
        <f t="shared" si="254"/>
        <v/>
      </c>
      <c r="DG131" s="72" t="str">
        <f t="shared" si="254"/>
        <v/>
      </c>
      <c r="DH131" s="72" t="str">
        <f t="shared" si="254"/>
        <v/>
      </c>
      <c r="DI131" s="72" t="str">
        <f t="shared" si="254"/>
        <v/>
      </c>
      <c r="DJ131" s="72" t="str">
        <f t="shared" si="254"/>
        <v/>
      </c>
      <c r="DK131" s="72" t="str">
        <f t="shared" si="254"/>
        <v/>
      </c>
      <c r="DL131" s="64"/>
      <c r="DM131" s="64"/>
      <c r="DN131" s="64"/>
      <c r="DO131" s="72" t="str">
        <f t="shared" si="218"/>
        <v/>
      </c>
      <c r="DP131" s="72" t="str">
        <f t="shared" si="173"/>
        <v/>
      </c>
      <c r="DQ131" s="72" t="str">
        <f t="shared" si="252"/>
        <v/>
      </c>
      <c r="DR131" s="72" t="str">
        <f t="shared" si="252"/>
        <v/>
      </c>
      <c r="DS131" s="72" t="str">
        <f t="shared" si="252"/>
        <v/>
      </c>
      <c r="DT131" s="72" t="str">
        <f t="shared" si="252"/>
        <v/>
      </c>
      <c r="DU131" s="72" t="str">
        <f t="shared" si="252"/>
        <v/>
      </c>
      <c r="DV131" s="72" t="str">
        <f t="shared" si="252"/>
        <v/>
      </c>
      <c r="DW131" s="72" t="str">
        <f t="shared" si="252"/>
        <v/>
      </c>
      <c r="DX131" s="72" t="str">
        <f t="shared" si="252"/>
        <v/>
      </c>
      <c r="DY131" s="72" t="str">
        <f t="shared" si="252"/>
        <v/>
      </c>
      <c r="DZ131" s="72" t="str">
        <f t="shared" si="252"/>
        <v/>
      </c>
      <c r="EA131" s="72" t="str">
        <f t="shared" si="252"/>
        <v/>
      </c>
      <c r="EB131" s="72" t="str">
        <f t="shared" si="252"/>
        <v/>
      </c>
      <c r="EC131" s="72" t="str">
        <f t="shared" si="252"/>
        <v/>
      </c>
      <c r="ED131" s="72" t="str">
        <f t="shared" si="252"/>
        <v/>
      </c>
      <c r="EE131" s="72" t="str">
        <f t="shared" si="252"/>
        <v/>
      </c>
      <c r="EF131" s="72" t="str">
        <f t="shared" ref="EF131:EI146" si="256">IF($DP131=EF$15,$DO131,"")</f>
        <v/>
      </c>
      <c r="EG131" s="72" t="str">
        <f t="shared" si="256"/>
        <v/>
      </c>
      <c r="EH131" s="72" t="str">
        <f t="shared" si="256"/>
        <v/>
      </c>
      <c r="EI131" s="72" t="str">
        <f t="shared" si="256"/>
        <v/>
      </c>
      <c r="EJ131" s="68"/>
      <c r="EK131" s="68"/>
      <c r="EL131" s="68"/>
      <c r="EM131" s="68"/>
      <c r="EN131" s="88" t="str">
        <f t="shared" si="219"/>
        <v/>
      </c>
      <c r="EO131" s="88" t="str">
        <f t="shared" si="174"/>
        <v/>
      </c>
      <c r="EP131" s="88">
        <f t="shared" si="220"/>
        <v>0</v>
      </c>
      <c r="EQ131" s="89" t="str">
        <f t="shared" si="175"/>
        <v/>
      </c>
      <c r="ER131" s="89" t="str">
        <f t="shared" si="176"/>
        <v/>
      </c>
      <c r="ES131" s="89" t="str">
        <f t="shared" si="177"/>
        <v/>
      </c>
      <c r="ET131" s="89" t="str">
        <f t="shared" si="178"/>
        <v/>
      </c>
      <c r="EU131" s="89" t="str">
        <f t="shared" si="179"/>
        <v/>
      </c>
      <c r="EV131" s="89" t="str">
        <f t="shared" si="180"/>
        <v/>
      </c>
      <c r="EW131" s="89" t="str">
        <f t="shared" si="181"/>
        <v/>
      </c>
      <c r="EX131" s="89" t="str">
        <f t="shared" si="182"/>
        <v/>
      </c>
      <c r="EY131" s="89" t="str">
        <f t="shared" si="183"/>
        <v/>
      </c>
      <c r="EZ131" s="89" t="str">
        <f t="shared" si="184"/>
        <v/>
      </c>
      <c r="FA131" s="89" t="str">
        <f t="shared" si="185"/>
        <v/>
      </c>
      <c r="FB131" s="89" t="str">
        <f t="shared" si="186"/>
        <v/>
      </c>
      <c r="FC131" s="89" t="str">
        <f t="shared" si="187"/>
        <v/>
      </c>
      <c r="FD131" s="89" t="str">
        <f t="shared" si="188"/>
        <v/>
      </c>
      <c r="FE131" s="89" t="str">
        <f t="shared" si="189"/>
        <v/>
      </c>
      <c r="FF131" s="89" t="str">
        <f t="shared" si="190"/>
        <v/>
      </c>
      <c r="FG131" s="89" t="str">
        <f t="shared" si="191"/>
        <v/>
      </c>
      <c r="FH131" s="89" t="str">
        <f t="shared" si="192"/>
        <v/>
      </c>
      <c r="FI131" s="89" t="str">
        <f t="shared" si="193"/>
        <v/>
      </c>
      <c r="FJ131" s="89" t="str">
        <f t="shared" si="194"/>
        <v/>
      </c>
      <c r="FK131" s="68"/>
      <c r="FL131" s="68"/>
      <c r="FM131" s="68"/>
      <c r="FN131" s="68"/>
      <c r="FO131" s="68"/>
      <c r="FP131" s="88" t="str">
        <f t="shared" si="221"/>
        <v/>
      </c>
      <c r="FQ131" s="72" t="str">
        <f t="shared" si="222"/>
        <v/>
      </c>
      <c r="FR131" s="72" t="str">
        <f t="shared" si="223"/>
        <v/>
      </c>
      <c r="FS131" s="72" t="str">
        <f t="shared" si="224"/>
        <v/>
      </c>
      <c r="FT131" s="72" t="str">
        <f t="shared" si="225"/>
        <v/>
      </c>
      <c r="FU131" s="72" t="str">
        <f t="shared" si="226"/>
        <v/>
      </c>
      <c r="FV131" s="72" t="str">
        <f t="shared" si="227"/>
        <v/>
      </c>
      <c r="FW131" s="72" t="str">
        <f t="shared" si="228"/>
        <v/>
      </c>
      <c r="FX131" s="72" t="str">
        <f t="shared" si="229"/>
        <v/>
      </c>
      <c r="FY131" s="72" t="str">
        <f t="shared" si="230"/>
        <v/>
      </c>
      <c r="FZ131" s="72" t="str">
        <f t="shared" si="231"/>
        <v/>
      </c>
      <c r="GA131" s="72" t="str">
        <f t="shared" si="232"/>
        <v/>
      </c>
      <c r="GB131" s="72" t="str">
        <f t="shared" si="233"/>
        <v/>
      </c>
      <c r="GC131" s="72" t="str">
        <f t="shared" si="234"/>
        <v/>
      </c>
      <c r="GD131" s="72" t="str">
        <f t="shared" si="235"/>
        <v/>
      </c>
      <c r="GE131" s="72" t="str">
        <f t="shared" si="236"/>
        <v/>
      </c>
      <c r="GF131" s="72" t="str">
        <f t="shared" si="237"/>
        <v/>
      </c>
      <c r="GG131" s="72" t="str">
        <f t="shared" si="238"/>
        <v/>
      </c>
      <c r="GH131" s="72" t="str">
        <f t="shared" si="239"/>
        <v/>
      </c>
      <c r="GI131" s="72" t="str">
        <f t="shared" si="240"/>
        <v/>
      </c>
      <c r="GJ131" s="113"/>
      <c r="GK131" s="113"/>
    </row>
    <row r="132" spans="1:193" ht="20.100000000000001" customHeight="1" x14ac:dyDescent="0.2">
      <c r="A132" s="137">
        <v>117</v>
      </c>
      <c r="B132" s="287"/>
      <c r="C132" s="287"/>
      <c r="D132" s="3"/>
      <c r="E132" s="3"/>
      <c r="F132" s="4"/>
      <c r="G132" s="4"/>
      <c r="H132" s="5"/>
      <c r="I132" s="52" t="str">
        <f t="shared" si="170"/>
        <v/>
      </c>
      <c r="J132" s="4"/>
      <c r="K132" s="4"/>
      <c r="L132" s="4"/>
      <c r="M132" s="4"/>
      <c r="N132" s="5"/>
      <c r="O132" s="53" t="str">
        <f t="shared" si="171"/>
        <v/>
      </c>
      <c r="P132" s="5"/>
      <c r="R132" s="80"/>
      <c r="S132" s="80"/>
      <c r="T132" s="69"/>
      <c r="U132" s="63" t="str">
        <f t="shared" si="172"/>
        <v/>
      </c>
      <c r="V132" s="80"/>
      <c r="W132" s="80"/>
      <c r="X132" s="80"/>
      <c r="Y132" s="80"/>
      <c r="Z132" s="80"/>
      <c r="AA132" s="128"/>
      <c r="AZ132" s="112"/>
      <c r="BE132" s="72" t="s">
        <v>295</v>
      </c>
      <c r="BF132" s="82" t="str">
        <f t="shared" si="255"/>
        <v/>
      </c>
      <c r="BG132" s="82" t="str">
        <f t="shared" si="241"/>
        <v/>
      </c>
      <c r="BH132" s="69"/>
      <c r="BI132" s="69" t="s">
        <v>273</v>
      </c>
      <c r="BJ132" s="82">
        <f t="shared" si="242"/>
        <v>0</v>
      </c>
      <c r="BK132" s="82">
        <f t="shared" si="243"/>
        <v>0</v>
      </c>
      <c r="BL132" s="82">
        <f t="shared" si="244"/>
        <v>0</v>
      </c>
      <c r="BM132" s="82" t="str">
        <f t="shared" si="245"/>
        <v/>
      </c>
      <c r="BN132" s="93"/>
      <c r="BO132" s="72"/>
      <c r="BP132" s="72"/>
      <c r="BQ132" s="94"/>
      <c r="BR132" s="95"/>
      <c r="BT132" s="96">
        <f t="shared" si="246"/>
        <v>0</v>
      </c>
      <c r="BU132" s="85">
        <f t="shared" si="247"/>
        <v>0</v>
      </c>
      <c r="CA132" s="86" t="str">
        <f t="shared" si="205"/>
        <v/>
      </c>
      <c r="CB132" s="82" t="str">
        <f t="shared" si="206"/>
        <v/>
      </c>
      <c r="CC132" s="82" t="str">
        <f t="shared" si="207"/>
        <v/>
      </c>
      <c r="CD132" s="82" t="str">
        <f t="shared" si="208"/>
        <v/>
      </c>
      <c r="CE132" s="82" t="str">
        <f t="shared" si="209"/>
        <v/>
      </c>
      <c r="CF132" s="86" t="str">
        <f t="shared" si="210"/>
        <v/>
      </c>
      <c r="CG132" s="87"/>
      <c r="CH132" s="86" t="str">
        <f t="shared" si="211"/>
        <v/>
      </c>
      <c r="CI132" s="86" t="str">
        <f t="shared" si="212"/>
        <v/>
      </c>
      <c r="CJ132" s="64"/>
      <c r="CK132" s="64"/>
      <c r="CL132" s="64"/>
      <c r="CM132" s="64"/>
      <c r="CN132" s="72" t="str">
        <f t="shared" si="213"/>
        <v/>
      </c>
      <c r="CO132" s="72" t="str">
        <f t="shared" si="214"/>
        <v/>
      </c>
      <c r="CP132" s="72" t="str">
        <f t="shared" si="215"/>
        <v/>
      </c>
      <c r="CQ132" s="72" t="str">
        <f t="shared" si="216"/>
        <v/>
      </c>
      <c r="CR132" s="72" t="str">
        <f t="shared" si="217"/>
        <v/>
      </c>
      <c r="CS132" s="72" t="str">
        <f t="shared" si="253"/>
        <v/>
      </c>
      <c r="CT132" s="72" t="str">
        <f t="shared" si="253"/>
        <v/>
      </c>
      <c r="CU132" s="72" t="str">
        <f t="shared" si="253"/>
        <v/>
      </c>
      <c r="CV132" s="72" t="str">
        <f t="shared" si="253"/>
        <v/>
      </c>
      <c r="CW132" s="72" t="str">
        <f t="shared" si="253"/>
        <v/>
      </c>
      <c r="CX132" s="72" t="str">
        <f t="shared" si="253"/>
        <v/>
      </c>
      <c r="CY132" s="72" t="str">
        <f t="shared" si="253"/>
        <v/>
      </c>
      <c r="CZ132" s="72" t="str">
        <f t="shared" si="253"/>
        <v/>
      </c>
      <c r="DA132" s="72" t="str">
        <f t="shared" si="253"/>
        <v/>
      </c>
      <c r="DB132" s="72" t="str">
        <f t="shared" si="253"/>
        <v/>
      </c>
      <c r="DC132" s="72" t="str">
        <f t="shared" si="254"/>
        <v/>
      </c>
      <c r="DD132" s="72" t="str">
        <f t="shared" si="254"/>
        <v/>
      </c>
      <c r="DE132" s="72" t="str">
        <f t="shared" si="254"/>
        <v/>
      </c>
      <c r="DF132" s="72" t="str">
        <f t="shared" si="254"/>
        <v/>
      </c>
      <c r="DG132" s="72" t="str">
        <f t="shared" si="254"/>
        <v/>
      </c>
      <c r="DH132" s="72" t="str">
        <f t="shared" si="254"/>
        <v/>
      </c>
      <c r="DI132" s="72" t="str">
        <f t="shared" si="254"/>
        <v/>
      </c>
      <c r="DJ132" s="72" t="str">
        <f t="shared" si="254"/>
        <v/>
      </c>
      <c r="DK132" s="72" t="str">
        <f t="shared" si="254"/>
        <v/>
      </c>
      <c r="DL132" s="64"/>
      <c r="DM132" s="64"/>
      <c r="DN132" s="64"/>
      <c r="DO132" s="72" t="str">
        <f t="shared" si="218"/>
        <v/>
      </c>
      <c r="DP132" s="72" t="str">
        <f t="shared" si="173"/>
        <v/>
      </c>
      <c r="DQ132" s="72" t="str">
        <f t="shared" ref="DQ132:EF147" si="257">IF($DP132=DQ$15,$DO132,"")</f>
        <v/>
      </c>
      <c r="DR132" s="72" t="str">
        <f t="shared" si="257"/>
        <v/>
      </c>
      <c r="DS132" s="72" t="str">
        <f t="shared" si="257"/>
        <v/>
      </c>
      <c r="DT132" s="72" t="str">
        <f t="shared" si="257"/>
        <v/>
      </c>
      <c r="DU132" s="72" t="str">
        <f t="shared" si="257"/>
        <v/>
      </c>
      <c r="DV132" s="72" t="str">
        <f t="shared" si="257"/>
        <v/>
      </c>
      <c r="DW132" s="72" t="str">
        <f t="shared" si="257"/>
        <v/>
      </c>
      <c r="DX132" s="72" t="str">
        <f t="shared" si="257"/>
        <v/>
      </c>
      <c r="DY132" s="72" t="str">
        <f t="shared" si="257"/>
        <v/>
      </c>
      <c r="DZ132" s="72" t="str">
        <f t="shared" si="257"/>
        <v/>
      </c>
      <c r="EA132" s="72" t="str">
        <f t="shared" si="257"/>
        <v/>
      </c>
      <c r="EB132" s="72" t="str">
        <f t="shared" si="257"/>
        <v/>
      </c>
      <c r="EC132" s="72" t="str">
        <f t="shared" si="257"/>
        <v/>
      </c>
      <c r="ED132" s="72" t="str">
        <f t="shared" si="257"/>
        <v/>
      </c>
      <c r="EE132" s="72" t="str">
        <f t="shared" si="257"/>
        <v/>
      </c>
      <c r="EF132" s="72" t="str">
        <f t="shared" si="257"/>
        <v/>
      </c>
      <c r="EG132" s="72" t="str">
        <f t="shared" si="256"/>
        <v/>
      </c>
      <c r="EH132" s="72" t="str">
        <f t="shared" si="256"/>
        <v/>
      </c>
      <c r="EI132" s="72" t="str">
        <f t="shared" si="256"/>
        <v/>
      </c>
      <c r="EJ132" s="68"/>
      <c r="EK132" s="68"/>
      <c r="EL132" s="68"/>
      <c r="EM132" s="68"/>
      <c r="EN132" s="88" t="str">
        <f t="shared" si="219"/>
        <v/>
      </c>
      <c r="EO132" s="88" t="str">
        <f t="shared" si="174"/>
        <v/>
      </c>
      <c r="EP132" s="88">
        <f t="shared" si="220"/>
        <v>0</v>
      </c>
      <c r="EQ132" s="89" t="str">
        <f t="shared" si="175"/>
        <v/>
      </c>
      <c r="ER132" s="89" t="str">
        <f t="shared" si="176"/>
        <v/>
      </c>
      <c r="ES132" s="89" t="str">
        <f t="shared" si="177"/>
        <v/>
      </c>
      <c r="ET132" s="89" t="str">
        <f t="shared" si="178"/>
        <v/>
      </c>
      <c r="EU132" s="89" t="str">
        <f t="shared" si="179"/>
        <v/>
      </c>
      <c r="EV132" s="89" t="str">
        <f t="shared" si="180"/>
        <v/>
      </c>
      <c r="EW132" s="89" t="str">
        <f t="shared" si="181"/>
        <v/>
      </c>
      <c r="EX132" s="89" t="str">
        <f t="shared" si="182"/>
        <v/>
      </c>
      <c r="EY132" s="89" t="str">
        <f t="shared" si="183"/>
        <v/>
      </c>
      <c r="EZ132" s="89" t="str">
        <f t="shared" si="184"/>
        <v/>
      </c>
      <c r="FA132" s="89" t="str">
        <f t="shared" si="185"/>
        <v/>
      </c>
      <c r="FB132" s="89" t="str">
        <f t="shared" si="186"/>
        <v/>
      </c>
      <c r="FC132" s="89" t="str">
        <f t="shared" si="187"/>
        <v/>
      </c>
      <c r="FD132" s="89" t="str">
        <f t="shared" si="188"/>
        <v/>
      </c>
      <c r="FE132" s="89" t="str">
        <f t="shared" si="189"/>
        <v/>
      </c>
      <c r="FF132" s="89" t="str">
        <f t="shared" si="190"/>
        <v/>
      </c>
      <c r="FG132" s="89" t="str">
        <f t="shared" si="191"/>
        <v/>
      </c>
      <c r="FH132" s="89" t="str">
        <f t="shared" si="192"/>
        <v/>
      </c>
      <c r="FI132" s="89" t="str">
        <f t="shared" si="193"/>
        <v/>
      </c>
      <c r="FJ132" s="89" t="str">
        <f t="shared" si="194"/>
        <v/>
      </c>
      <c r="FK132" s="68"/>
      <c r="FL132" s="68"/>
      <c r="FM132" s="68"/>
      <c r="FN132" s="68"/>
      <c r="FO132" s="68"/>
      <c r="FP132" s="88" t="str">
        <f t="shared" si="221"/>
        <v/>
      </c>
      <c r="FQ132" s="72" t="str">
        <f t="shared" si="222"/>
        <v/>
      </c>
      <c r="FR132" s="72" t="str">
        <f t="shared" si="223"/>
        <v/>
      </c>
      <c r="FS132" s="72" t="str">
        <f t="shared" si="224"/>
        <v/>
      </c>
      <c r="FT132" s="72" t="str">
        <f t="shared" si="225"/>
        <v/>
      </c>
      <c r="FU132" s="72" t="str">
        <f t="shared" si="226"/>
        <v/>
      </c>
      <c r="FV132" s="72" t="str">
        <f t="shared" si="227"/>
        <v/>
      </c>
      <c r="FW132" s="72" t="str">
        <f t="shared" si="228"/>
        <v/>
      </c>
      <c r="FX132" s="72" t="str">
        <f t="shared" si="229"/>
        <v/>
      </c>
      <c r="FY132" s="72" t="str">
        <f t="shared" si="230"/>
        <v/>
      </c>
      <c r="FZ132" s="72" t="str">
        <f t="shared" si="231"/>
        <v/>
      </c>
      <c r="GA132" s="72" t="str">
        <f t="shared" si="232"/>
        <v/>
      </c>
      <c r="GB132" s="72" t="str">
        <f t="shared" si="233"/>
        <v/>
      </c>
      <c r="GC132" s="72" t="str">
        <f t="shared" si="234"/>
        <v/>
      </c>
      <c r="GD132" s="72" t="str">
        <f t="shared" si="235"/>
        <v/>
      </c>
      <c r="GE132" s="72" t="str">
        <f t="shared" si="236"/>
        <v/>
      </c>
      <c r="GF132" s="72" t="str">
        <f t="shared" si="237"/>
        <v/>
      </c>
      <c r="GG132" s="72" t="str">
        <f t="shared" si="238"/>
        <v/>
      </c>
      <c r="GH132" s="72" t="str">
        <f t="shared" si="239"/>
        <v/>
      </c>
      <c r="GI132" s="72" t="str">
        <f t="shared" si="240"/>
        <v/>
      </c>
      <c r="GJ132" s="113"/>
      <c r="GK132" s="113"/>
    </row>
    <row r="133" spans="1:193" ht="20.100000000000001" customHeight="1" thickBot="1" x14ac:dyDescent="0.25">
      <c r="A133" s="137">
        <v>118</v>
      </c>
      <c r="B133" s="287"/>
      <c r="C133" s="287"/>
      <c r="D133" s="3"/>
      <c r="E133" s="3"/>
      <c r="F133" s="4"/>
      <c r="G133" s="4"/>
      <c r="H133" s="5"/>
      <c r="I133" s="52" t="str">
        <f t="shared" si="170"/>
        <v/>
      </c>
      <c r="J133" s="4"/>
      <c r="K133" s="4"/>
      <c r="L133" s="4"/>
      <c r="M133" s="4"/>
      <c r="N133" s="5"/>
      <c r="O133" s="53" t="str">
        <f t="shared" si="171"/>
        <v/>
      </c>
      <c r="P133" s="5"/>
      <c r="R133" s="80"/>
      <c r="S133" s="80"/>
      <c r="T133" s="69"/>
      <c r="U133" s="63" t="str">
        <f t="shared" si="172"/>
        <v/>
      </c>
      <c r="V133" s="80"/>
      <c r="W133" s="80"/>
      <c r="X133" s="80"/>
      <c r="Y133" s="80"/>
      <c r="Z133" s="80"/>
      <c r="AA133" s="128"/>
      <c r="AZ133" s="112"/>
      <c r="BE133" s="72" t="s">
        <v>296</v>
      </c>
      <c r="BF133" s="82" t="str">
        <f t="shared" si="255"/>
        <v/>
      </c>
      <c r="BG133" s="82" t="str">
        <f t="shared" si="241"/>
        <v/>
      </c>
      <c r="BH133" s="69"/>
      <c r="BI133" s="69" t="s">
        <v>273</v>
      </c>
      <c r="BJ133" s="82">
        <f t="shared" si="242"/>
        <v>0</v>
      </c>
      <c r="BK133" s="82">
        <f t="shared" si="243"/>
        <v>0</v>
      </c>
      <c r="BL133" s="82">
        <f t="shared" si="244"/>
        <v>0</v>
      </c>
      <c r="BM133" s="82" t="str">
        <f t="shared" si="245"/>
        <v/>
      </c>
      <c r="BN133" s="93"/>
      <c r="BO133" s="72"/>
      <c r="BP133" s="72"/>
      <c r="BQ133" s="94"/>
      <c r="BR133" s="95"/>
      <c r="BT133" s="96">
        <f t="shared" si="246"/>
        <v>0</v>
      </c>
      <c r="BU133" s="85">
        <f t="shared" si="247"/>
        <v>0</v>
      </c>
      <c r="CA133" s="86" t="str">
        <f t="shared" si="205"/>
        <v/>
      </c>
      <c r="CB133" s="82" t="str">
        <f t="shared" si="206"/>
        <v/>
      </c>
      <c r="CC133" s="82" t="str">
        <f t="shared" si="207"/>
        <v/>
      </c>
      <c r="CD133" s="82" t="str">
        <f t="shared" si="208"/>
        <v/>
      </c>
      <c r="CE133" s="82" t="str">
        <f t="shared" si="209"/>
        <v/>
      </c>
      <c r="CF133" s="86" t="str">
        <f t="shared" si="210"/>
        <v/>
      </c>
      <c r="CG133" s="87"/>
      <c r="CH133" s="86" t="str">
        <f t="shared" si="211"/>
        <v/>
      </c>
      <c r="CI133" s="86" t="str">
        <f t="shared" si="212"/>
        <v/>
      </c>
      <c r="CJ133" s="64"/>
      <c r="CK133" s="64"/>
      <c r="CL133" s="64"/>
      <c r="CM133" s="64"/>
      <c r="CN133" s="72" t="str">
        <f t="shared" si="213"/>
        <v/>
      </c>
      <c r="CO133" s="72" t="str">
        <f t="shared" si="214"/>
        <v/>
      </c>
      <c r="CP133" s="72" t="str">
        <f t="shared" si="215"/>
        <v/>
      </c>
      <c r="CQ133" s="72" t="str">
        <f t="shared" si="216"/>
        <v/>
      </c>
      <c r="CR133" s="72" t="str">
        <f t="shared" si="217"/>
        <v/>
      </c>
      <c r="CS133" s="72" t="str">
        <f t="shared" si="253"/>
        <v/>
      </c>
      <c r="CT133" s="72" t="str">
        <f t="shared" si="253"/>
        <v/>
      </c>
      <c r="CU133" s="72" t="str">
        <f t="shared" si="253"/>
        <v/>
      </c>
      <c r="CV133" s="72" t="str">
        <f t="shared" si="253"/>
        <v/>
      </c>
      <c r="CW133" s="72" t="str">
        <f t="shared" si="253"/>
        <v/>
      </c>
      <c r="CX133" s="72" t="str">
        <f t="shared" si="253"/>
        <v/>
      </c>
      <c r="CY133" s="72" t="str">
        <f t="shared" si="253"/>
        <v/>
      </c>
      <c r="CZ133" s="72" t="str">
        <f t="shared" si="253"/>
        <v/>
      </c>
      <c r="DA133" s="72" t="str">
        <f t="shared" si="253"/>
        <v/>
      </c>
      <c r="DB133" s="72" t="str">
        <f t="shared" si="253"/>
        <v/>
      </c>
      <c r="DC133" s="72" t="str">
        <f t="shared" si="254"/>
        <v/>
      </c>
      <c r="DD133" s="72" t="str">
        <f t="shared" si="254"/>
        <v/>
      </c>
      <c r="DE133" s="72" t="str">
        <f t="shared" si="254"/>
        <v/>
      </c>
      <c r="DF133" s="72" t="str">
        <f t="shared" si="254"/>
        <v/>
      </c>
      <c r="DG133" s="72" t="str">
        <f t="shared" si="254"/>
        <v/>
      </c>
      <c r="DH133" s="72" t="str">
        <f t="shared" si="254"/>
        <v/>
      </c>
      <c r="DI133" s="72" t="str">
        <f t="shared" si="254"/>
        <v/>
      </c>
      <c r="DJ133" s="72" t="str">
        <f t="shared" si="254"/>
        <v/>
      </c>
      <c r="DK133" s="72" t="str">
        <f t="shared" si="254"/>
        <v/>
      </c>
      <c r="DL133" s="64"/>
      <c r="DM133" s="64"/>
      <c r="DN133" s="64"/>
      <c r="DO133" s="72" t="str">
        <f t="shared" si="218"/>
        <v/>
      </c>
      <c r="DP133" s="72" t="str">
        <f t="shared" si="173"/>
        <v/>
      </c>
      <c r="DQ133" s="72" t="str">
        <f t="shared" si="257"/>
        <v/>
      </c>
      <c r="DR133" s="72" t="str">
        <f t="shared" si="257"/>
        <v/>
      </c>
      <c r="DS133" s="72" t="str">
        <f t="shared" si="257"/>
        <v/>
      </c>
      <c r="DT133" s="72" t="str">
        <f t="shared" si="257"/>
        <v/>
      </c>
      <c r="DU133" s="72" t="str">
        <f t="shared" si="257"/>
        <v/>
      </c>
      <c r="DV133" s="72" t="str">
        <f t="shared" si="257"/>
        <v/>
      </c>
      <c r="DW133" s="72" t="str">
        <f t="shared" si="257"/>
        <v/>
      </c>
      <c r="DX133" s="72" t="str">
        <f t="shared" si="257"/>
        <v/>
      </c>
      <c r="DY133" s="72" t="str">
        <f t="shared" si="257"/>
        <v/>
      </c>
      <c r="DZ133" s="72" t="str">
        <f t="shared" si="257"/>
        <v/>
      </c>
      <c r="EA133" s="72" t="str">
        <f t="shared" si="257"/>
        <v/>
      </c>
      <c r="EB133" s="72" t="str">
        <f t="shared" si="257"/>
        <v/>
      </c>
      <c r="EC133" s="72" t="str">
        <f t="shared" si="257"/>
        <v/>
      </c>
      <c r="ED133" s="72" t="str">
        <f t="shared" si="257"/>
        <v/>
      </c>
      <c r="EE133" s="72" t="str">
        <f t="shared" si="257"/>
        <v/>
      </c>
      <c r="EF133" s="72" t="str">
        <f t="shared" si="257"/>
        <v/>
      </c>
      <c r="EG133" s="72" t="str">
        <f t="shared" si="256"/>
        <v/>
      </c>
      <c r="EH133" s="72" t="str">
        <f t="shared" si="256"/>
        <v/>
      </c>
      <c r="EI133" s="72" t="str">
        <f t="shared" si="256"/>
        <v/>
      </c>
      <c r="EJ133" s="68"/>
      <c r="EK133" s="68"/>
      <c r="EL133" s="68"/>
      <c r="EM133" s="68"/>
      <c r="EN133" s="88" t="str">
        <f t="shared" si="219"/>
        <v/>
      </c>
      <c r="EO133" s="88" t="str">
        <f t="shared" si="174"/>
        <v/>
      </c>
      <c r="EP133" s="88">
        <f t="shared" si="220"/>
        <v>0</v>
      </c>
      <c r="EQ133" s="89" t="str">
        <f t="shared" si="175"/>
        <v/>
      </c>
      <c r="ER133" s="89" t="str">
        <f t="shared" si="176"/>
        <v/>
      </c>
      <c r="ES133" s="89" t="str">
        <f t="shared" si="177"/>
        <v/>
      </c>
      <c r="ET133" s="89" t="str">
        <f t="shared" si="178"/>
        <v/>
      </c>
      <c r="EU133" s="89" t="str">
        <f t="shared" si="179"/>
        <v/>
      </c>
      <c r="EV133" s="89" t="str">
        <f t="shared" si="180"/>
        <v/>
      </c>
      <c r="EW133" s="89" t="str">
        <f t="shared" si="181"/>
        <v/>
      </c>
      <c r="EX133" s="89" t="str">
        <f t="shared" si="182"/>
        <v/>
      </c>
      <c r="EY133" s="89" t="str">
        <f t="shared" si="183"/>
        <v/>
      </c>
      <c r="EZ133" s="89" t="str">
        <f t="shared" si="184"/>
        <v/>
      </c>
      <c r="FA133" s="89" t="str">
        <f t="shared" si="185"/>
        <v/>
      </c>
      <c r="FB133" s="89" t="str">
        <f t="shared" si="186"/>
        <v/>
      </c>
      <c r="FC133" s="89" t="str">
        <f t="shared" si="187"/>
        <v/>
      </c>
      <c r="FD133" s="89" t="str">
        <f t="shared" si="188"/>
        <v/>
      </c>
      <c r="FE133" s="89" t="str">
        <f t="shared" si="189"/>
        <v/>
      </c>
      <c r="FF133" s="89" t="str">
        <f t="shared" si="190"/>
        <v/>
      </c>
      <c r="FG133" s="89" t="str">
        <f t="shared" si="191"/>
        <v/>
      </c>
      <c r="FH133" s="89" t="str">
        <f t="shared" si="192"/>
        <v/>
      </c>
      <c r="FI133" s="89" t="str">
        <f t="shared" si="193"/>
        <v/>
      </c>
      <c r="FJ133" s="89" t="str">
        <f t="shared" si="194"/>
        <v/>
      </c>
      <c r="FK133" s="68"/>
      <c r="FL133" s="68"/>
      <c r="FM133" s="68"/>
      <c r="FN133" s="68"/>
      <c r="FO133" s="68"/>
      <c r="FP133" s="88" t="str">
        <f t="shared" si="221"/>
        <v/>
      </c>
      <c r="FQ133" s="72" t="str">
        <f t="shared" si="222"/>
        <v/>
      </c>
      <c r="FR133" s="72" t="str">
        <f t="shared" si="223"/>
        <v/>
      </c>
      <c r="FS133" s="72" t="str">
        <f t="shared" si="224"/>
        <v/>
      </c>
      <c r="FT133" s="72" t="str">
        <f t="shared" si="225"/>
        <v/>
      </c>
      <c r="FU133" s="72" t="str">
        <f t="shared" si="226"/>
        <v/>
      </c>
      <c r="FV133" s="72" t="str">
        <f t="shared" si="227"/>
        <v/>
      </c>
      <c r="FW133" s="72" t="str">
        <f t="shared" si="228"/>
        <v/>
      </c>
      <c r="FX133" s="72" t="str">
        <f t="shared" si="229"/>
        <v/>
      </c>
      <c r="FY133" s="72" t="str">
        <f t="shared" si="230"/>
        <v/>
      </c>
      <c r="FZ133" s="72" t="str">
        <f t="shared" si="231"/>
        <v/>
      </c>
      <c r="GA133" s="72" t="str">
        <f t="shared" si="232"/>
        <v/>
      </c>
      <c r="GB133" s="72" t="str">
        <f t="shared" si="233"/>
        <v/>
      </c>
      <c r="GC133" s="72" t="str">
        <f t="shared" si="234"/>
        <v/>
      </c>
      <c r="GD133" s="72" t="str">
        <f t="shared" si="235"/>
        <v/>
      </c>
      <c r="GE133" s="72" t="str">
        <f t="shared" si="236"/>
        <v/>
      </c>
      <c r="GF133" s="72" t="str">
        <f t="shared" si="237"/>
        <v/>
      </c>
      <c r="GG133" s="72" t="str">
        <f t="shared" si="238"/>
        <v/>
      </c>
      <c r="GH133" s="72" t="str">
        <f t="shared" si="239"/>
        <v/>
      </c>
      <c r="GI133" s="72" t="str">
        <f t="shared" si="240"/>
        <v/>
      </c>
      <c r="GJ133" s="113"/>
      <c r="GK133" s="113"/>
    </row>
    <row r="134" spans="1:193" ht="20.100000000000001" customHeight="1" thickBot="1" x14ac:dyDescent="0.25">
      <c r="A134" s="137">
        <v>119</v>
      </c>
      <c r="B134" s="287"/>
      <c r="C134" s="287"/>
      <c r="D134" s="3"/>
      <c r="E134" s="3"/>
      <c r="F134" s="4"/>
      <c r="G134" s="4"/>
      <c r="H134" s="5"/>
      <c r="I134" s="52" t="str">
        <f t="shared" si="170"/>
        <v/>
      </c>
      <c r="J134" s="4"/>
      <c r="K134" s="4"/>
      <c r="L134" s="4"/>
      <c r="M134" s="4"/>
      <c r="N134" s="5"/>
      <c r="O134" s="53" t="str">
        <f t="shared" si="171"/>
        <v/>
      </c>
      <c r="P134" s="5"/>
      <c r="R134" s="80"/>
      <c r="S134" s="80"/>
      <c r="T134" s="69"/>
      <c r="U134" s="63" t="str">
        <f t="shared" si="172"/>
        <v/>
      </c>
      <c r="V134" s="80"/>
      <c r="W134" s="80"/>
      <c r="X134" s="80"/>
      <c r="Y134" s="80"/>
      <c r="Z134" s="80"/>
      <c r="AA134" s="128"/>
      <c r="AZ134" s="112"/>
      <c r="BU134" s="160">
        <f>SUM(BU115:BU133)</f>
        <v>0</v>
      </c>
      <c r="CA134" s="86" t="str">
        <f t="shared" si="205"/>
        <v/>
      </c>
      <c r="CB134" s="82" t="str">
        <f t="shared" si="206"/>
        <v/>
      </c>
      <c r="CC134" s="82" t="str">
        <f t="shared" si="207"/>
        <v/>
      </c>
      <c r="CD134" s="82" t="str">
        <f t="shared" si="208"/>
        <v/>
      </c>
      <c r="CE134" s="82" t="str">
        <f t="shared" si="209"/>
        <v/>
      </c>
      <c r="CF134" s="86" t="str">
        <f t="shared" si="210"/>
        <v/>
      </c>
      <c r="CG134" s="87"/>
      <c r="CH134" s="86" t="str">
        <f t="shared" si="211"/>
        <v/>
      </c>
      <c r="CI134" s="86" t="str">
        <f t="shared" si="212"/>
        <v/>
      </c>
      <c r="CJ134" s="64"/>
      <c r="CK134" s="64"/>
      <c r="CL134" s="64"/>
      <c r="CM134" s="64"/>
      <c r="CN134" s="72" t="str">
        <f t="shared" si="213"/>
        <v/>
      </c>
      <c r="CO134" s="72" t="str">
        <f t="shared" si="214"/>
        <v/>
      </c>
      <c r="CP134" s="72" t="str">
        <f t="shared" si="215"/>
        <v/>
      </c>
      <c r="CQ134" s="72" t="str">
        <f t="shared" si="216"/>
        <v/>
      </c>
      <c r="CR134" s="72" t="str">
        <f t="shared" si="217"/>
        <v/>
      </c>
      <c r="CS134" s="72" t="str">
        <f t="shared" si="253"/>
        <v/>
      </c>
      <c r="CT134" s="72" t="str">
        <f t="shared" si="253"/>
        <v/>
      </c>
      <c r="CU134" s="72" t="str">
        <f t="shared" si="253"/>
        <v/>
      </c>
      <c r="CV134" s="72" t="str">
        <f t="shared" si="253"/>
        <v/>
      </c>
      <c r="CW134" s="72" t="str">
        <f t="shared" si="253"/>
        <v/>
      </c>
      <c r="CX134" s="72" t="str">
        <f t="shared" si="253"/>
        <v/>
      </c>
      <c r="CY134" s="72" t="str">
        <f t="shared" si="253"/>
        <v/>
      </c>
      <c r="CZ134" s="72" t="str">
        <f t="shared" si="253"/>
        <v/>
      </c>
      <c r="DA134" s="72" t="str">
        <f t="shared" si="253"/>
        <v/>
      </c>
      <c r="DB134" s="72" t="str">
        <f t="shared" si="253"/>
        <v/>
      </c>
      <c r="DC134" s="72" t="str">
        <f t="shared" si="254"/>
        <v/>
      </c>
      <c r="DD134" s="72" t="str">
        <f t="shared" si="254"/>
        <v/>
      </c>
      <c r="DE134" s="72" t="str">
        <f t="shared" si="254"/>
        <v/>
      </c>
      <c r="DF134" s="72" t="str">
        <f t="shared" si="254"/>
        <v/>
      </c>
      <c r="DG134" s="72" t="str">
        <f t="shared" si="254"/>
        <v/>
      </c>
      <c r="DH134" s="72" t="str">
        <f t="shared" si="254"/>
        <v/>
      </c>
      <c r="DI134" s="72" t="str">
        <f t="shared" si="254"/>
        <v/>
      </c>
      <c r="DJ134" s="72" t="str">
        <f t="shared" si="254"/>
        <v/>
      </c>
      <c r="DK134" s="72" t="str">
        <f t="shared" si="254"/>
        <v/>
      </c>
      <c r="DL134" s="64"/>
      <c r="DM134" s="64"/>
      <c r="DN134" s="64"/>
      <c r="DO134" s="72" t="str">
        <f t="shared" si="218"/>
        <v/>
      </c>
      <c r="DP134" s="72" t="str">
        <f t="shared" si="173"/>
        <v/>
      </c>
      <c r="DQ134" s="72" t="str">
        <f t="shared" si="257"/>
        <v/>
      </c>
      <c r="DR134" s="72" t="str">
        <f t="shared" si="257"/>
        <v/>
      </c>
      <c r="DS134" s="72" t="str">
        <f t="shared" si="257"/>
        <v/>
      </c>
      <c r="DT134" s="72" t="str">
        <f t="shared" si="257"/>
        <v/>
      </c>
      <c r="DU134" s="72" t="str">
        <f t="shared" si="257"/>
        <v/>
      </c>
      <c r="DV134" s="72" t="str">
        <f t="shared" si="257"/>
        <v/>
      </c>
      <c r="DW134" s="72" t="str">
        <f t="shared" si="257"/>
        <v/>
      </c>
      <c r="DX134" s="72" t="str">
        <f t="shared" si="257"/>
        <v/>
      </c>
      <c r="DY134" s="72" t="str">
        <f t="shared" si="257"/>
        <v/>
      </c>
      <c r="DZ134" s="72" t="str">
        <f t="shared" si="257"/>
        <v/>
      </c>
      <c r="EA134" s="72" t="str">
        <f t="shared" si="257"/>
        <v/>
      </c>
      <c r="EB134" s="72" t="str">
        <f t="shared" si="257"/>
        <v/>
      </c>
      <c r="EC134" s="72" t="str">
        <f t="shared" si="257"/>
        <v/>
      </c>
      <c r="ED134" s="72" t="str">
        <f t="shared" si="257"/>
        <v/>
      </c>
      <c r="EE134" s="72" t="str">
        <f t="shared" si="257"/>
        <v/>
      </c>
      <c r="EF134" s="72" t="str">
        <f t="shared" si="257"/>
        <v/>
      </c>
      <c r="EG134" s="72" t="str">
        <f t="shared" si="256"/>
        <v/>
      </c>
      <c r="EH134" s="72" t="str">
        <f t="shared" si="256"/>
        <v/>
      </c>
      <c r="EI134" s="72" t="str">
        <f t="shared" si="256"/>
        <v/>
      </c>
      <c r="EJ134" s="68"/>
      <c r="EK134" s="68"/>
      <c r="EL134" s="68"/>
      <c r="EM134" s="68"/>
      <c r="EN134" s="88" t="str">
        <f t="shared" si="219"/>
        <v/>
      </c>
      <c r="EO134" s="88" t="str">
        <f t="shared" si="174"/>
        <v/>
      </c>
      <c r="EP134" s="88">
        <f t="shared" si="220"/>
        <v>0</v>
      </c>
      <c r="EQ134" s="89" t="str">
        <f t="shared" si="175"/>
        <v/>
      </c>
      <c r="ER134" s="89" t="str">
        <f t="shared" si="176"/>
        <v/>
      </c>
      <c r="ES134" s="89" t="str">
        <f t="shared" si="177"/>
        <v/>
      </c>
      <c r="ET134" s="89" t="str">
        <f t="shared" si="178"/>
        <v/>
      </c>
      <c r="EU134" s="89" t="str">
        <f t="shared" si="179"/>
        <v/>
      </c>
      <c r="EV134" s="89" t="str">
        <f t="shared" si="180"/>
        <v/>
      </c>
      <c r="EW134" s="89" t="str">
        <f t="shared" si="181"/>
        <v/>
      </c>
      <c r="EX134" s="89" t="str">
        <f t="shared" si="182"/>
        <v/>
      </c>
      <c r="EY134" s="89" t="str">
        <f t="shared" si="183"/>
        <v/>
      </c>
      <c r="EZ134" s="89" t="str">
        <f t="shared" si="184"/>
        <v/>
      </c>
      <c r="FA134" s="89" t="str">
        <f t="shared" si="185"/>
        <v/>
      </c>
      <c r="FB134" s="89" t="str">
        <f t="shared" si="186"/>
        <v/>
      </c>
      <c r="FC134" s="89" t="str">
        <f t="shared" si="187"/>
        <v/>
      </c>
      <c r="FD134" s="89" t="str">
        <f t="shared" si="188"/>
        <v/>
      </c>
      <c r="FE134" s="89" t="str">
        <f t="shared" si="189"/>
        <v/>
      </c>
      <c r="FF134" s="89" t="str">
        <f t="shared" si="190"/>
        <v/>
      </c>
      <c r="FG134" s="89" t="str">
        <f t="shared" si="191"/>
        <v/>
      </c>
      <c r="FH134" s="89" t="str">
        <f t="shared" si="192"/>
        <v/>
      </c>
      <c r="FI134" s="89" t="str">
        <f t="shared" si="193"/>
        <v/>
      </c>
      <c r="FJ134" s="89" t="str">
        <f t="shared" si="194"/>
        <v/>
      </c>
      <c r="FK134" s="68"/>
      <c r="FL134" s="68"/>
      <c r="FM134" s="68"/>
      <c r="FN134" s="68"/>
      <c r="FO134" s="68"/>
      <c r="FP134" s="88" t="str">
        <f t="shared" si="221"/>
        <v/>
      </c>
      <c r="FQ134" s="72" t="str">
        <f t="shared" si="222"/>
        <v/>
      </c>
      <c r="FR134" s="72" t="str">
        <f t="shared" si="223"/>
        <v/>
      </c>
      <c r="FS134" s="72" t="str">
        <f t="shared" si="224"/>
        <v/>
      </c>
      <c r="FT134" s="72" t="str">
        <f t="shared" si="225"/>
        <v/>
      </c>
      <c r="FU134" s="72" t="str">
        <f t="shared" si="226"/>
        <v/>
      </c>
      <c r="FV134" s="72" t="str">
        <f t="shared" si="227"/>
        <v/>
      </c>
      <c r="FW134" s="72" t="str">
        <f t="shared" si="228"/>
        <v/>
      </c>
      <c r="FX134" s="72" t="str">
        <f t="shared" si="229"/>
        <v/>
      </c>
      <c r="FY134" s="72" t="str">
        <f t="shared" si="230"/>
        <v/>
      </c>
      <c r="FZ134" s="72" t="str">
        <f t="shared" si="231"/>
        <v/>
      </c>
      <c r="GA134" s="72" t="str">
        <f t="shared" si="232"/>
        <v/>
      </c>
      <c r="GB134" s="72" t="str">
        <f t="shared" si="233"/>
        <v/>
      </c>
      <c r="GC134" s="72" t="str">
        <f t="shared" si="234"/>
        <v/>
      </c>
      <c r="GD134" s="72" t="str">
        <f t="shared" si="235"/>
        <v/>
      </c>
      <c r="GE134" s="72" t="str">
        <f t="shared" si="236"/>
        <v/>
      </c>
      <c r="GF134" s="72" t="str">
        <f t="shared" si="237"/>
        <v/>
      </c>
      <c r="GG134" s="72" t="str">
        <f t="shared" si="238"/>
        <v/>
      </c>
      <c r="GH134" s="72" t="str">
        <f t="shared" si="239"/>
        <v/>
      </c>
      <c r="GI134" s="72" t="str">
        <f t="shared" si="240"/>
        <v/>
      </c>
      <c r="GJ134" s="113"/>
      <c r="GK134" s="113"/>
    </row>
    <row r="135" spans="1:193" ht="20.100000000000001" customHeight="1" x14ac:dyDescent="0.2">
      <c r="A135" s="137">
        <v>120</v>
      </c>
      <c r="B135" s="287"/>
      <c r="C135" s="287"/>
      <c r="D135" s="3"/>
      <c r="E135" s="3"/>
      <c r="F135" s="4"/>
      <c r="G135" s="4"/>
      <c r="H135" s="5"/>
      <c r="I135" s="52" t="str">
        <f t="shared" si="170"/>
        <v/>
      </c>
      <c r="J135" s="4"/>
      <c r="K135" s="4"/>
      <c r="L135" s="4"/>
      <c r="M135" s="4"/>
      <c r="N135" s="5"/>
      <c r="O135" s="53" t="str">
        <f t="shared" si="171"/>
        <v/>
      </c>
      <c r="P135" s="5"/>
      <c r="R135" s="80"/>
      <c r="S135" s="80"/>
      <c r="T135" s="69"/>
      <c r="U135" s="63" t="str">
        <f t="shared" si="172"/>
        <v/>
      </c>
      <c r="V135" s="80"/>
      <c r="W135" s="80"/>
      <c r="X135" s="80"/>
      <c r="Y135" s="80"/>
      <c r="Z135" s="80"/>
      <c r="AA135" s="128"/>
      <c r="AZ135" s="112"/>
      <c r="CA135" s="86" t="str">
        <f t="shared" si="205"/>
        <v/>
      </c>
      <c r="CB135" s="82" t="str">
        <f t="shared" si="206"/>
        <v/>
      </c>
      <c r="CC135" s="82" t="str">
        <f t="shared" si="207"/>
        <v/>
      </c>
      <c r="CD135" s="82" t="str">
        <f t="shared" si="208"/>
        <v/>
      </c>
      <c r="CE135" s="82" t="str">
        <f t="shared" si="209"/>
        <v/>
      </c>
      <c r="CF135" s="86" t="str">
        <f t="shared" si="210"/>
        <v/>
      </c>
      <c r="CG135" s="87"/>
      <c r="CH135" s="86" t="str">
        <f t="shared" si="211"/>
        <v/>
      </c>
      <c r="CI135" s="86" t="str">
        <f t="shared" si="212"/>
        <v/>
      </c>
      <c r="CJ135" s="64"/>
      <c r="CK135" s="64"/>
      <c r="CL135" s="64"/>
      <c r="CM135" s="64"/>
      <c r="CN135" s="72" t="str">
        <f t="shared" si="213"/>
        <v/>
      </c>
      <c r="CO135" s="72" t="str">
        <f t="shared" si="214"/>
        <v/>
      </c>
      <c r="CP135" s="72" t="str">
        <f t="shared" si="215"/>
        <v/>
      </c>
      <c r="CQ135" s="72" t="str">
        <f t="shared" si="216"/>
        <v/>
      </c>
      <c r="CR135" s="72" t="str">
        <f t="shared" si="217"/>
        <v/>
      </c>
      <c r="CS135" s="72" t="str">
        <f t="shared" si="253"/>
        <v/>
      </c>
      <c r="CT135" s="72" t="str">
        <f t="shared" si="253"/>
        <v/>
      </c>
      <c r="CU135" s="72" t="str">
        <f t="shared" si="253"/>
        <v/>
      </c>
      <c r="CV135" s="72" t="str">
        <f t="shared" si="253"/>
        <v/>
      </c>
      <c r="CW135" s="72" t="str">
        <f t="shared" si="253"/>
        <v/>
      </c>
      <c r="CX135" s="72" t="str">
        <f t="shared" si="253"/>
        <v/>
      </c>
      <c r="CY135" s="72" t="str">
        <f t="shared" si="253"/>
        <v/>
      </c>
      <c r="CZ135" s="72" t="str">
        <f t="shared" si="253"/>
        <v/>
      </c>
      <c r="DA135" s="72" t="str">
        <f t="shared" si="253"/>
        <v/>
      </c>
      <c r="DB135" s="72" t="str">
        <f t="shared" si="253"/>
        <v/>
      </c>
      <c r="DC135" s="72" t="str">
        <f t="shared" si="254"/>
        <v/>
      </c>
      <c r="DD135" s="72" t="str">
        <f t="shared" si="254"/>
        <v/>
      </c>
      <c r="DE135" s="72" t="str">
        <f t="shared" si="254"/>
        <v/>
      </c>
      <c r="DF135" s="72" t="str">
        <f t="shared" si="254"/>
        <v/>
      </c>
      <c r="DG135" s="72" t="str">
        <f t="shared" si="254"/>
        <v/>
      </c>
      <c r="DH135" s="72" t="str">
        <f t="shared" si="254"/>
        <v/>
      </c>
      <c r="DI135" s="72" t="str">
        <f t="shared" si="254"/>
        <v/>
      </c>
      <c r="DJ135" s="72" t="str">
        <f t="shared" si="254"/>
        <v/>
      </c>
      <c r="DK135" s="72" t="str">
        <f t="shared" si="254"/>
        <v/>
      </c>
      <c r="DL135" s="64"/>
      <c r="DM135" s="64"/>
      <c r="DN135" s="64"/>
      <c r="DO135" s="72" t="str">
        <f t="shared" si="218"/>
        <v/>
      </c>
      <c r="DP135" s="72" t="str">
        <f t="shared" si="173"/>
        <v/>
      </c>
      <c r="DQ135" s="72" t="str">
        <f t="shared" si="257"/>
        <v/>
      </c>
      <c r="DR135" s="72" t="str">
        <f t="shared" si="257"/>
        <v/>
      </c>
      <c r="DS135" s="72" t="str">
        <f t="shared" si="257"/>
        <v/>
      </c>
      <c r="DT135" s="72" t="str">
        <f t="shared" si="257"/>
        <v/>
      </c>
      <c r="DU135" s="72" t="str">
        <f t="shared" si="257"/>
        <v/>
      </c>
      <c r="DV135" s="72" t="str">
        <f t="shared" si="257"/>
        <v/>
      </c>
      <c r="DW135" s="72" t="str">
        <f t="shared" si="257"/>
        <v/>
      </c>
      <c r="DX135" s="72" t="str">
        <f t="shared" si="257"/>
        <v/>
      </c>
      <c r="DY135" s="72" t="str">
        <f t="shared" si="257"/>
        <v/>
      </c>
      <c r="DZ135" s="72" t="str">
        <f t="shared" si="257"/>
        <v/>
      </c>
      <c r="EA135" s="72" t="str">
        <f t="shared" si="257"/>
        <v/>
      </c>
      <c r="EB135" s="72" t="str">
        <f t="shared" si="257"/>
        <v/>
      </c>
      <c r="EC135" s="72" t="str">
        <f t="shared" si="257"/>
        <v/>
      </c>
      <c r="ED135" s="72" t="str">
        <f t="shared" si="257"/>
        <v/>
      </c>
      <c r="EE135" s="72" t="str">
        <f t="shared" si="257"/>
        <v/>
      </c>
      <c r="EF135" s="72" t="str">
        <f t="shared" si="257"/>
        <v/>
      </c>
      <c r="EG135" s="72" t="str">
        <f t="shared" si="256"/>
        <v/>
      </c>
      <c r="EH135" s="72" t="str">
        <f t="shared" si="256"/>
        <v/>
      </c>
      <c r="EI135" s="72" t="str">
        <f t="shared" si="256"/>
        <v/>
      </c>
      <c r="EJ135" s="68"/>
      <c r="EK135" s="68"/>
      <c r="EL135" s="68"/>
      <c r="EM135" s="68"/>
      <c r="EN135" s="88" t="str">
        <f t="shared" si="219"/>
        <v/>
      </c>
      <c r="EO135" s="88" t="str">
        <f t="shared" si="174"/>
        <v/>
      </c>
      <c r="EP135" s="88">
        <f t="shared" si="220"/>
        <v>0</v>
      </c>
      <c r="EQ135" s="89" t="str">
        <f t="shared" si="175"/>
        <v/>
      </c>
      <c r="ER135" s="89" t="str">
        <f t="shared" si="176"/>
        <v/>
      </c>
      <c r="ES135" s="89" t="str">
        <f t="shared" si="177"/>
        <v/>
      </c>
      <c r="ET135" s="89" t="str">
        <f t="shared" si="178"/>
        <v/>
      </c>
      <c r="EU135" s="89" t="str">
        <f t="shared" si="179"/>
        <v/>
      </c>
      <c r="EV135" s="89" t="str">
        <f t="shared" si="180"/>
        <v/>
      </c>
      <c r="EW135" s="89" t="str">
        <f t="shared" si="181"/>
        <v/>
      </c>
      <c r="EX135" s="89" t="str">
        <f t="shared" si="182"/>
        <v/>
      </c>
      <c r="EY135" s="89" t="str">
        <f t="shared" si="183"/>
        <v/>
      </c>
      <c r="EZ135" s="89" t="str">
        <f t="shared" si="184"/>
        <v/>
      </c>
      <c r="FA135" s="89" t="str">
        <f t="shared" si="185"/>
        <v/>
      </c>
      <c r="FB135" s="89" t="str">
        <f t="shared" si="186"/>
        <v/>
      </c>
      <c r="FC135" s="89" t="str">
        <f t="shared" si="187"/>
        <v/>
      </c>
      <c r="FD135" s="89" t="str">
        <f t="shared" si="188"/>
        <v/>
      </c>
      <c r="FE135" s="89" t="str">
        <f t="shared" si="189"/>
        <v/>
      </c>
      <c r="FF135" s="89" t="str">
        <f t="shared" si="190"/>
        <v/>
      </c>
      <c r="FG135" s="89" t="str">
        <f t="shared" si="191"/>
        <v/>
      </c>
      <c r="FH135" s="89" t="str">
        <f t="shared" si="192"/>
        <v/>
      </c>
      <c r="FI135" s="89" t="str">
        <f t="shared" si="193"/>
        <v/>
      </c>
      <c r="FJ135" s="89" t="str">
        <f t="shared" si="194"/>
        <v/>
      </c>
      <c r="FK135" s="68"/>
      <c r="FL135" s="68"/>
      <c r="FM135" s="68"/>
      <c r="FN135" s="68"/>
      <c r="FO135" s="68"/>
      <c r="FP135" s="88" t="str">
        <f t="shared" si="221"/>
        <v/>
      </c>
      <c r="FQ135" s="72" t="str">
        <f t="shared" si="222"/>
        <v/>
      </c>
      <c r="FR135" s="72" t="str">
        <f t="shared" si="223"/>
        <v/>
      </c>
      <c r="FS135" s="72" t="str">
        <f t="shared" si="224"/>
        <v/>
      </c>
      <c r="FT135" s="72" t="str">
        <f t="shared" si="225"/>
        <v/>
      </c>
      <c r="FU135" s="72" t="str">
        <f t="shared" si="226"/>
        <v/>
      </c>
      <c r="FV135" s="72" t="str">
        <f t="shared" si="227"/>
        <v/>
      </c>
      <c r="FW135" s="72" t="str">
        <f t="shared" si="228"/>
        <v/>
      </c>
      <c r="FX135" s="72" t="str">
        <f t="shared" si="229"/>
        <v/>
      </c>
      <c r="FY135" s="72" t="str">
        <f t="shared" si="230"/>
        <v/>
      </c>
      <c r="FZ135" s="72" t="str">
        <f t="shared" si="231"/>
        <v/>
      </c>
      <c r="GA135" s="72" t="str">
        <f t="shared" si="232"/>
        <v/>
      </c>
      <c r="GB135" s="72" t="str">
        <f t="shared" si="233"/>
        <v/>
      </c>
      <c r="GC135" s="72" t="str">
        <f t="shared" si="234"/>
        <v/>
      </c>
      <c r="GD135" s="72" t="str">
        <f t="shared" si="235"/>
        <v/>
      </c>
      <c r="GE135" s="72" t="str">
        <f t="shared" si="236"/>
        <v/>
      </c>
      <c r="GF135" s="72" t="str">
        <f t="shared" si="237"/>
        <v/>
      </c>
      <c r="GG135" s="72" t="str">
        <f t="shared" si="238"/>
        <v/>
      </c>
      <c r="GH135" s="72" t="str">
        <f t="shared" si="239"/>
        <v/>
      </c>
      <c r="GI135" s="72" t="str">
        <f t="shared" si="240"/>
        <v/>
      </c>
      <c r="GJ135" s="113"/>
      <c r="GK135" s="113"/>
    </row>
    <row r="136" spans="1:193" ht="20.100000000000001" customHeight="1" x14ac:dyDescent="0.2">
      <c r="A136" s="137">
        <v>121</v>
      </c>
      <c r="B136" s="287"/>
      <c r="C136" s="287"/>
      <c r="D136" s="3"/>
      <c r="E136" s="3"/>
      <c r="F136" s="4"/>
      <c r="G136" s="4"/>
      <c r="H136" s="5"/>
      <c r="I136" s="52" t="str">
        <f t="shared" si="170"/>
        <v/>
      </c>
      <c r="J136" s="4"/>
      <c r="K136" s="4"/>
      <c r="L136" s="4"/>
      <c r="M136" s="4"/>
      <c r="N136" s="5"/>
      <c r="O136" s="53" t="str">
        <f t="shared" si="171"/>
        <v/>
      </c>
      <c r="P136" s="5"/>
      <c r="R136" s="80"/>
      <c r="S136" s="80"/>
      <c r="T136" s="69"/>
      <c r="U136" s="63" t="str">
        <f t="shared" si="172"/>
        <v/>
      </c>
      <c r="V136" s="80"/>
      <c r="W136" s="80"/>
      <c r="X136" s="80"/>
      <c r="Y136" s="80"/>
      <c r="Z136" s="80"/>
      <c r="AA136" s="128"/>
      <c r="AZ136" s="112"/>
      <c r="CA136" s="86" t="str">
        <f t="shared" si="205"/>
        <v/>
      </c>
      <c r="CB136" s="82" t="str">
        <f t="shared" si="206"/>
        <v/>
      </c>
      <c r="CC136" s="82" t="str">
        <f t="shared" si="207"/>
        <v/>
      </c>
      <c r="CD136" s="82" t="str">
        <f t="shared" si="208"/>
        <v/>
      </c>
      <c r="CE136" s="82" t="str">
        <f t="shared" si="209"/>
        <v/>
      </c>
      <c r="CF136" s="86" t="str">
        <f t="shared" si="210"/>
        <v/>
      </c>
      <c r="CG136" s="87"/>
      <c r="CH136" s="86" t="str">
        <f t="shared" si="211"/>
        <v/>
      </c>
      <c r="CI136" s="86" t="str">
        <f t="shared" si="212"/>
        <v/>
      </c>
      <c r="CJ136" s="64"/>
      <c r="CK136" s="64"/>
      <c r="CL136" s="64"/>
      <c r="CM136" s="64"/>
      <c r="CN136" s="72" t="str">
        <f t="shared" si="213"/>
        <v/>
      </c>
      <c r="CO136" s="72" t="str">
        <f t="shared" si="214"/>
        <v/>
      </c>
      <c r="CP136" s="72" t="str">
        <f t="shared" si="215"/>
        <v/>
      </c>
      <c r="CQ136" s="72" t="str">
        <f t="shared" si="216"/>
        <v/>
      </c>
      <c r="CR136" s="72" t="str">
        <f t="shared" si="217"/>
        <v/>
      </c>
      <c r="CS136" s="72" t="str">
        <f t="shared" ref="CS136:DB145" si="258">IF($CR136="","",IF($CR136=CS$15,(($D136*$J136)+($D136*$K136)+($E136*$L136)+($E136*$M136))/1000*$F136,""))</f>
        <v/>
      </c>
      <c r="CT136" s="72" t="str">
        <f t="shared" si="258"/>
        <v/>
      </c>
      <c r="CU136" s="72" t="str">
        <f t="shared" si="258"/>
        <v/>
      </c>
      <c r="CV136" s="72" t="str">
        <f t="shared" si="258"/>
        <v/>
      </c>
      <c r="CW136" s="72" t="str">
        <f t="shared" si="258"/>
        <v/>
      </c>
      <c r="CX136" s="72" t="str">
        <f t="shared" si="258"/>
        <v/>
      </c>
      <c r="CY136" s="72" t="str">
        <f t="shared" si="258"/>
        <v/>
      </c>
      <c r="CZ136" s="72" t="str">
        <f t="shared" si="258"/>
        <v/>
      </c>
      <c r="DA136" s="72" t="str">
        <f t="shared" si="258"/>
        <v/>
      </c>
      <c r="DB136" s="72" t="str">
        <f t="shared" si="258"/>
        <v/>
      </c>
      <c r="DC136" s="72" t="str">
        <f t="shared" ref="DC136:DK145" si="259">IF($CR136="","",IF($CR136=DC$15,(($D136*$J136)+($D136*$K136)+($E136*$L136)+($E136*$M136))/1000*$F136,""))</f>
        <v/>
      </c>
      <c r="DD136" s="72" t="str">
        <f t="shared" si="259"/>
        <v/>
      </c>
      <c r="DE136" s="72" t="str">
        <f t="shared" si="259"/>
        <v/>
      </c>
      <c r="DF136" s="72" t="str">
        <f t="shared" si="259"/>
        <v/>
      </c>
      <c r="DG136" s="72" t="str">
        <f t="shared" si="259"/>
        <v/>
      </c>
      <c r="DH136" s="72" t="str">
        <f t="shared" si="259"/>
        <v/>
      </c>
      <c r="DI136" s="72" t="str">
        <f t="shared" si="259"/>
        <v/>
      </c>
      <c r="DJ136" s="72" t="str">
        <f t="shared" si="259"/>
        <v/>
      </c>
      <c r="DK136" s="72" t="str">
        <f t="shared" si="259"/>
        <v/>
      </c>
      <c r="DL136" s="64"/>
      <c r="DM136" s="64"/>
      <c r="DN136" s="64"/>
      <c r="DO136" s="72" t="str">
        <f t="shared" si="218"/>
        <v/>
      </c>
      <c r="DP136" s="72" t="str">
        <f t="shared" si="173"/>
        <v/>
      </c>
      <c r="DQ136" s="72" t="str">
        <f t="shared" si="257"/>
        <v/>
      </c>
      <c r="DR136" s="72" t="str">
        <f t="shared" si="257"/>
        <v/>
      </c>
      <c r="DS136" s="72" t="str">
        <f t="shared" si="257"/>
        <v/>
      </c>
      <c r="DT136" s="72" t="str">
        <f t="shared" si="257"/>
        <v/>
      </c>
      <c r="DU136" s="72" t="str">
        <f t="shared" si="257"/>
        <v/>
      </c>
      <c r="DV136" s="72" t="str">
        <f t="shared" si="257"/>
        <v/>
      </c>
      <c r="DW136" s="72" t="str">
        <f t="shared" si="257"/>
        <v/>
      </c>
      <c r="DX136" s="72" t="str">
        <f t="shared" si="257"/>
        <v/>
      </c>
      <c r="DY136" s="72" t="str">
        <f t="shared" si="257"/>
        <v/>
      </c>
      <c r="DZ136" s="72" t="str">
        <f t="shared" si="257"/>
        <v/>
      </c>
      <c r="EA136" s="72" t="str">
        <f t="shared" si="257"/>
        <v/>
      </c>
      <c r="EB136" s="72" t="str">
        <f t="shared" si="257"/>
        <v/>
      </c>
      <c r="EC136" s="72" t="str">
        <f t="shared" si="257"/>
        <v/>
      </c>
      <c r="ED136" s="72" t="str">
        <f t="shared" si="257"/>
        <v/>
      </c>
      <c r="EE136" s="72" t="str">
        <f t="shared" si="257"/>
        <v/>
      </c>
      <c r="EF136" s="72" t="str">
        <f t="shared" si="257"/>
        <v/>
      </c>
      <c r="EG136" s="72" t="str">
        <f t="shared" si="256"/>
        <v/>
      </c>
      <c r="EH136" s="72" t="str">
        <f t="shared" si="256"/>
        <v/>
      </c>
      <c r="EI136" s="72" t="str">
        <f t="shared" si="256"/>
        <v/>
      </c>
      <c r="EJ136" s="68"/>
      <c r="EK136" s="68"/>
      <c r="EL136" s="68"/>
      <c r="EM136" s="68"/>
      <c r="EN136" s="88" t="str">
        <f t="shared" si="219"/>
        <v/>
      </c>
      <c r="EO136" s="88" t="str">
        <f t="shared" si="174"/>
        <v/>
      </c>
      <c r="EP136" s="88">
        <f t="shared" si="220"/>
        <v>0</v>
      </c>
      <c r="EQ136" s="89" t="str">
        <f t="shared" si="175"/>
        <v/>
      </c>
      <c r="ER136" s="89" t="str">
        <f t="shared" si="176"/>
        <v/>
      </c>
      <c r="ES136" s="89" t="str">
        <f t="shared" si="177"/>
        <v/>
      </c>
      <c r="ET136" s="89" t="str">
        <f t="shared" si="178"/>
        <v/>
      </c>
      <c r="EU136" s="89" t="str">
        <f t="shared" si="179"/>
        <v/>
      </c>
      <c r="EV136" s="89" t="str">
        <f t="shared" si="180"/>
        <v/>
      </c>
      <c r="EW136" s="89" t="str">
        <f t="shared" si="181"/>
        <v/>
      </c>
      <c r="EX136" s="89" t="str">
        <f t="shared" si="182"/>
        <v/>
      </c>
      <c r="EY136" s="89" t="str">
        <f t="shared" si="183"/>
        <v/>
      </c>
      <c r="EZ136" s="89" t="str">
        <f t="shared" si="184"/>
        <v/>
      </c>
      <c r="FA136" s="89" t="str">
        <f t="shared" si="185"/>
        <v/>
      </c>
      <c r="FB136" s="89" t="str">
        <f t="shared" si="186"/>
        <v/>
      </c>
      <c r="FC136" s="89" t="str">
        <f t="shared" si="187"/>
        <v/>
      </c>
      <c r="FD136" s="89" t="str">
        <f t="shared" si="188"/>
        <v/>
      </c>
      <c r="FE136" s="89" t="str">
        <f t="shared" si="189"/>
        <v/>
      </c>
      <c r="FF136" s="89" t="str">
        <f t="shared" si="190"/>
        <v/>
      </c>
      <c r="FG136" s="89" t="str">
        <f t="shared" si="191"/>
        <v/>
      </c>
      <c r="FH136" s="89" t="str">
        <f t="shared" si="192"/>
        <v/>
      </c>
      <c r="FI136" s="89" t="str">
        <f t="shared" si="193"/>
        <v/>
      </c>
      <c r="FJ136" s="89" t="str">
        <f t="shared" si="194"/>
        <v/>
      </c>
      <c r="FK136" s="68"/>
      <c r="FL136" s="68"/>
      <c r="FM136" s="68"/>
      <c r="FN136" s="68"/>
      <c r="FO136" s="68"/>
      <c r="FP136" s="88" t="str">
        <f t="shared" si="221"/>
        <v/>
      </c>
      <c r="FQ136" s="72" t="str">
        <f t="shared" si="222"/>
        <v/>
      </c>
      <c r="FR136" s="72" t="str">
        <f t="shared" si="223"/>
        <v/>
      </c>
      <c r="FS136" s="72" t="str">
        <f t="shared" si="224"/>
        <v/>
      </c>
      <c r="FT136" s="72" t="str">
        <f t="shared" si="225"/>
        <v/>
      </c>
      <c r="FU136" s="72" t="str">
        <f t="shared" si="226"/>
        <v/>
      </c>
      <c r="FV136" s="72" t="str">
        <f t="shared" si="227"/>
        <v/>
      </c>
      <c r="FW136" s="72" t="str">
        <f t="shared" si="228"/>
        <v/>
      </c>
      <c r="FX136" s="72" t="str">
        <f t="shared" si="229"/>
        <v/>
      </c>
      <c r="FY136" s="72" t="str">
        <f t="shared" si="230"/>
        <v/>
      </c>
      <c r="FZ136" s="72" t="str">
        <f t="shared" si="231"/>
        <v/>
      </c>
      <c r="GA136" s="72" t="str">
        <f t="shared" si="232"/>
        <v/>
      </c>
      <c r="GB136" s="72" t="str">
        <f t="shared" si="233"/>
        <v/>
      </c>
      <c r="GC136" s="72" t="str">
        <f t="shared" si="234"/>
        <v/>
      </c>
      <c r="GD136" s="72" t="str">
        <f t="shared" si="235"/>
        <v/>
      </c>
      <c r="GE136" s="72" t="str">
        <f t="shared" si="236"/>
        <v/>
      </c>
      <c r="GF136" s="72" t="str">
        <f t="shared" si="237"/>
        <v/>
      </c>
      <c r="GG136" s="72" t="str">
        <f t="shared" si="238"/>
        <v/>
      </c>
      <c r="GH136" s="72" t="str">
        <f t="shared" si="239"/>
        <v/>
      </c>
      <c r="GI136" s="72" t="str">
        <f t="shared" si="240"/>
        <v/>
      </c>
      <c r="GJ136" s="113"/>
      <c r="GK136" s="113"/>
    </row>
    <row r="137" spans="1:193" ht="20.100000000000001" customHeight="1" x14ac:dyDescent="0.2">
      <c r="A137" s="137">
        <v>122</v>
      </c>
      <c r="B137" s="287"/>
      <c r="C137" s="287"/>
      <c r="D137" s="3"/>
      <c r="E137" s="3"/>
      <c r="F137" s="4"/>
      <c r="G137" s="4"/>
      <c r="H137" s="5"/>
      <c r="I137" s="52" t="str">
        <f t="shared" si="170"/>
        <v/>
      </c>
      <c r="J137" s="4"/>
      <c r="K137" s="4"/>
      <c r="L137" s="4"/>
      <c r="M137" s="4"/>
      <c r="N137" s="5"/>
      <c r="O137" s="53" t="str">
        <f t="shared" si="171"/>
        <v/>
      </c>
      <c r="P137" s="5"/>
      <c r="R137" s="80"/>
      <c r="S137" s="80"/>
      <c r="T137" s="69"/>
      <c r="U137" s="63" t="str">
        <f t="shared" si="172"/>
        <v/>
      </c>
      <c r="V137" s="80"/>
      <c r="W137" s="80"/>
      <c r="X137" s="80"/>
      <c r="Y137" s="80"/>
      <c r="Z137" s="80"/>
      <c r="AA137" s="128"/>
      <c r="AZ137" s="112"/>
      <c r="BG137" s="66" t="s">
        <v>321</v>
      </c>
      <c r="BH137" s="97">
        <v>0.05</v>
      </c>
      <c r="BI137" s="257" t="s">
        <v>364</v>
      </c>
      <c r="BJ137" s="258"/>
      <c r="BK137" s="258"/>
      <c r="CA137" s="86" t="str">
        <f t="shared" si="205"/>
        <v/>
      </c>
      <c r="CB137" s="82" t="str">
        <f t="shared" si="206"/>
        <v/>
      </c>
      <c r="CC137" s="82" t="str">
        <f t="shared" si="207"/>
        <v/>
      </c>
      <c r="CD137" s="82" t="str">
        <f t="shared" si="208"/>
        <v/>
      </c>
      <c r="CE137" s="82" t="str">
        <f t="shared" si="209"/>
        <v/>
      </c>
      <c r="CF137" s="86" t="str">
        <f t="shared" si="210"/>
        <v/>
      </c>
      <c r="CG137" s="87"/>
      <c r="CH137" s="86" t="str">
        <f t="shared" si="211"/>
        <v/>
      </c>
      <c r="CI137" s="86" t="str">
        <f t="shared" si="212"/>
        <v/>
      </c>
      <c r="CJ137" s="64"/>
      <c r="CK137" s="64"/>
      <c r="CL137" s="64"/>
      <c r="CM137" s="64"/>
      <c r="CN137" s="72" t="str">
        <f t="shared" si="213"/>
        <v/>
      </c>
      <c r="CO137" s="72" t="str">
        <f t="shared" si="214"/>
        <v/>
      </c>
      <c r="CP137" s="72" t="str">
        <f t="shared" si="215"/>
        <v/>
      </c>
      <c r="CQ137" s="72" t="str">
        <f t="shared" si="216"/>
        <v/>
      </c>
      <c r="CR137" s="72" t="str">
        <f t="shared" si="217"/>
        <v/>
      </c>
      <c r="CS137" s="72" t="str">
        <f t="shared" si="258"/>
        <v/>
      </c>
      <c r="CT137" s="72" t="str">
        <f t="shared" si="258"/>
        <v/>
      </c>
      <c r="CU137" s="72" t="str">
        <f t="shared" si="258"/>
        <v/>
      </c>
      <c r="CV137" s="72" t="str">
        <f t="shared" si="258"/>
        <v/>
      </c>
      <c r="CW137" s="72" t="str">
        <f t="shared" si="258"/>
        <v/>
      </c>
      <c r="CX137" s="72" t="str">
        <f t="shared" si="258"/>
        <v/>
      </c>
      <c r="CY137" s="72" t="str">
        <f t="shared" si="258"/>
        <v/>
      </c>
      <c r="CZ137" s="72" t="str">
        <f t="shared" si="258"/>
        <v/>
      </c>
      <c r="DA137" s="72" t="str">
        <f t="shared" si="258"/>
        <v/>
      </c>
      <c r="DB137" s="72" t="str">
        <f t="shared" si="258"/>
        <v/>
      </c>
      <c r="DC137" s="72" t="str">
        <f t="shared" si="259"/>
        <v/>
      </c>
      <c r="DD137" s="72" t="str">
        <f t="shared" si="259"/>
        <v/>
      </c>
      <c r="DE137" s="72" t="str">
        <f t="shared" si="259"/>
        <v/>
      </c>
      <c r="DF137" s="72" t="str">
        <f t="shared" si="259"/>
        <v/>
      </c>
      <c r="DG137" s="72" t="str">
        <f t="shared" si="259"/>
        <v/>
      </c>
      <c r="DH137" s="72" t="str">
        <f t="shared" si="259"/>
        <v/>
      </c>
      <c r="DI137" s="72" t="str">
        <f t="shared" si="259"/>
        <v/>
      </c>
      <c r="DJ137" s="72" t="str">
        <f t="shared" si="259"/>
        <v/>
      </c>
      <c r="DK137" s="72" t="str">
        <f t="shared" si="259"/>
        <v/>
      </c>
      <c r="DL137" s="64"/>
      <c r="DM137" s="64"/>
      <c r="DN137" s="64"/>
      <c r="DO137" s="72" t="str">
        <f t="shared" si="218"/>
        <v/>
      </c>
      <c r="DP137" s="72" t="str">
        <f t="shared" si="173"/>
        <v/>
      </c>
      <c r="DQ137" s="72" t="str">
        <f t="shared" si="257"/>
        <v/>
      </c>
      <c r="DR137" s="72" t="str">
        <f t="shared" si="257"/>
        <v/>
      </c>
      <c r="DS137" s="72" t="str">
        <f t="shared" si="257"/>
        <v/>
      </c>
      <c r="DT137" s="72" t="str">
        <f t="shared" si="257"/>
        <v/>
      </c>
      <c r="DU137" s="72" t="str">
        <f t="shared" si="257"/>
        <v/>
      </c>
      <c r="DV137" s="72" t="str">
        <f t="shared" si="257"/>
        <v/>
      </c>
      <c r="DW137" s="72" t="str">
        <f t="shared" si="257"/>
        <v/>
      </c>
      <c r="DX137" s="72" t="str">
        <f t="shared" si="257"/>
        <v/>
      </c>
      <c r="DY137" s="72" t="str">
        <f t="shared" si="257"/>
        <v/>
      </c>
      <c r="DZ137" s="72" t="str">
        <f t="shared" si="257"/>
        <v/>
      </c>
      <c r="EA137" s="72" t="str">
        <f t="shared" si="257"/>
        <v/>
      </c>
      <c r="EB137" s="72" t="str">
        <f t="shared" si="257"/>
        <v/>
      </c>
      <c r="EC137" s="72" t="str">
        <f t="shared" si="257"/>
        <v/>
      </c>
      <c r="ED137" s="72" t="str">
        <f t="shared" si="257"/>
        <v/>
      </c>
      <c r="EE137" s="72" t="str">
        <f t="shared" si="257"/>
        <v/>
      </c>
      <c r="EF137" s="72" t="str">
        <f t="shared" si="257"/>
        <v/>
      </c>
      <c r="EG137" s="72" t="str">
        <f t="shared" si="256"/>
        <v/>
      </c>
      <c r="EH137" s="72" t="str">
        <f t="shared" si="256"/>
        <v/>
      </c>
      <c r="EI137" s="72" t="str">
        <f t="shared" si="256"/>
        <v/>
      </c>
      <c r="EJ137" s="68"/>
      <c r="EK137" s="68"/>
      <c r="EL137" s="68"/>
      <c r="EM137" s="68"/>
      <c r="EN137" s="88" t="str">
        <f t="shared" si="219"/>
        <v/>
      </c>
      <c r="EO137" s="88" t="str">
        <f t="shared" si="174"/>
        <v/>
      </c>
      <c r="EP137" s="88">
        <f t="shared" si="220"/>
        <v>0</v>
      </c>
      <c r="EQ137" s="89" t="str">
        <f t="shared" si="175"/>
        <v/>
      </c>
      <c r="ER137" s="89" t="str">
        <f t="shared" si="176"/>
        <v/>
      </c>
      <c r="ES137" s="89" t="str">
        <f t="shared" si="177"/>
        <v/>
      </c>
      <c r="ET137" s="89" t="str">
        <f t="shared" si="178"/>
        <v/>
      </c>
      <c r="EU137" s="89" t="str">
        <f t="shared" si="179"/>
        <v/>
      </c>
      <c r="EV137" s="89" t="str">
        <f t="shared" si="180"/>
        <v/>
      </c>
      <c r="EW137" s="89" t="str">
        <f t="shared" si="181"/>
        <v/>
      </c>
      <c r="EX137" s="89" t="str">
        <f t="shared" si="182"/>
        <v/>
      </c>
      <c r="EY137" s="89" t="str">
        <f t="shared" si="183"/>
        <v/>
      </c>
      <c r="EZ137" s="89" t="str">
        <f t="shared" si="184"/>
        <v/>
      </c>
      <c r="FA137" s="89" t="str">
        <f t="shared" si="185"/>
        <v/>
      </c>
      <c r="FB137" s="89" t="str">
        <f t="shared" si="186"/>
        <v/>
      </c>
      <c r="FC137" s="89" t="str">
        <f t="shared" si="187"/>
        <v/>
      </c>
      <c r="FD137" s="89" t="str">
        <f t="shared" si="188"/>
        <v/>
      </c>
      <c r="FE137" s="89" t="str">
        <f t="shared" si="189"/>
        <v/>
      </c>
      <c r="FF137" s="89" t="str">
        <f t="shared" si="190"/>
        <v/>
      </c>
      <c r="FG137" s="89" t="str">
        <f t="shared" si="191"/>
        <v/>
      </c>
      <c r="FH137" s="89" t="str">
        <f t="shared" si="192"/>
        <v/>
      </c>
      <c r="FI137" s="89" t="str">
        <f t="shared" si="193"/>
        <v/>
      </c>
      <c r="FJ137" s="89" t="str">
        <f t="shared" si="194"/>
        <v/>
      </c>
      <c r="FK137" s="68"/>
      <c r="FL137" s="68"/>
      <c r="FM137" s="68"/>
      <c r="FN137" s="68"/>
      <c r="FO137" s="68"/>
      <c r="FP137" s="88" t="str">
        <f t="shared" si="221"/>
        <v/>
      </c>
      <c r="FQ137" s="72" t="str">
        <f t="shared" si="222"/>
        <v/>
      </c>
      <c r="FR137" s="72" t="str">
        <f t="shared" si="223"/>
        <v/>
      </c>
      <c r="FS137" s="72" t="str">
        <f t="shared" si="224"/>
        <v/>
      </c>
      <c r="FT137" s="72" t="str">
        <f t="shared" si="225"/>
        <v/>
      </c>
      <c r="FU137" s="72" t="str">
        <f t="shared" si="226"/>
        <v/>
      </c>
      <c r="FV137" s="72" t="str">
        <f t="shared" si="227"/>
        <v/>
      </c>
      <c r="FW137" s="72" t="str">
        <f t="shared" si="228"/>
        <v/>
      </c>
      <c r="FX137" s="72" t="str">
        <f t="shared" si="229"/>
        <v/>
      </c>
      <c r="FY137" s="72" t="str">
        <f t="shared" si="230"/>
        <v/>
      </c>
      <c r="FZ137" s="72" t="str">
        <f t="shared" si="231"/>
        <v/>
      </c>
      <c r="GA137" s="72" t="str">
        <f t="shared" si="232"/>
        <v/>
      </c>
      <c r="GB137" s="72" t="str">
        <f t="shared" si="233"/>
        <v/>
      </c>
      <c r="GC137" s="72" t="str">
        <f t="shared" si="234"/>
        <v/>
      </c>
      <c r="GD137" s="72" t="str">
        <f t="shared" si="235"/>
        <v/>
      </c>
      <c r="GE137" s="72" t="str">
        <f t="shared" si="236"/>
        <v/>
      </c>
      <c r="GF137" s="72" t="str">
        <f t="shared" si="237"/>
        <v/>
      </c>
      <c r="GG137" s="72" t="str">
        <f t="shared" si="238"/>
        <v/>
      </c>
      <c r="GH137" s="72" t="str">
        <f t="shared" si="239"/>
        <v/>
      </c>
      <c r="GI137" s="72" t="str">
        <f t="shared" si="240"/>
        <v/>
      </c>
      <c r="GJ137" s="113"/>
      <c r="GK137" s="113"/>
    </row>
    <row r="138" spans="1:193" ht="20.100000000000001" customHeight="1" x14ac:dyDescent="0.2">
      <c r="A138" s="137">
        <v>123</v>
      </c>
      <c r="B138" s="287"/>
      <c r="C138" s="287"/>
      <c r="D138" s="3"/>
      <c r="E138" s="3"/>
      <c r="F138" s="4"/>
      <c r="G138" s="4"/>
      <c r="H138" s="5"/>
      <c r="I138" s="52" t="str">
        <f t="shared" si="170"/>
        <v/>
      </c>
      <c r="J138" s="4"/>
      <c r="K138" s="4"/>
      <c r="L138" s="4"/>
      <c r="M138" s="4"/>
      <c r="N138" s="5"/>
      <c r="O138" s="53" t="str">
        <f t="shared" si="171"/>
        <v/>
      </c>
      <c r="P138" s="5"/>
      <c r="R138" s="80"/>
      <c r="S138" s="80"/>
      <c r="T138" s="69"/>
      <c r="U138" s="63" t="str">
        <f t="shared" si="172"/>
        <v/>
      </c>
      <c r="V138" s="80"/>
      <c r="W138" s="80"/>
      <c r="X138" s="80"/>
      <c r="Y138" s="80"/>
      <c r="Z138" s="80"/>
      <c r="AA138" s="128"/>
      <c r="AZ138" s="112"/>
      <c r="BT138" s="246" t="s">
        <v>357</v>
      </c>
      <c r="BU138" s="246" t="s">
        <v>358</v>
      </c>
      <c r="CA138" s="86" t="str">
        <f t="shared" si="205"/>
        <v/>
      </c>
      <c r="CB138" s="82" t="str">
        <f t="shared" si="206"/>
        <v/>
      </c>
      <c r="CC138" s="82" t="str">
        <f t="shared" si="207"/>
        <v/>
      </c>
      <c r="CD138" s="82" t="str">
        <f t="shared" si="208"/>
        <v/>
      </c>
      <c r="CE138" s="82" t="str">
        <f t="shared" si="209"/>
        <v/>
      </c>
      <c r="CF138" s="86" t="str">
        <f t="shared" si="210"/>
        <v/>
      </c>
      <c r="CG138" s="87"/>
      <c r="CH138" s="86" t="str">
        <f t="shared" si="211"/>
        <v/>
      </c>
      <c r="CI138" s="86" t="str">
        <f t="shared" si="212"/>
        <v/>
      </c>
      <c r="CJ138" s="64"/>
      <c r="CK138" s="64"/>
      <c r="CL138" s="64"/>
      <c r="CM138" s="64"/>
      <c r="CN138" s="72" t="str">
        <f t="shared" si="213"/>
        <v/>
      </c>
      <c r="CO138" s="72" t="str">
        <f t="shared" si="214"/>
        <v/>
      </c>
      <c r="CP138" s="72" t="str">
        <f t="shared" si="215"/>
        <v/>
      </c>
      <c r="CQ138" s="72" t="str">
        <f t="shared" si="216"/>
        <v/>
      </c>
      <c r="CR138" s="72" t="str">
        <f t="shared" si="217"/>
        <v/>
      </c>
      <c r="CS138" s="72" t="str">
        <f t="shared" si="258"/>
        <v/>
      </c>
      <c r="CT138" s="72" t="str">
        <f t="shared" si="258"/>
        <v/>
      </c>
      <c r="CU138" s="72" t="str">
        <f t="shared" si="258"/>
        <v/>
      </c>
      <c r="CV138" s="72" t="str">
        <f t="shared" si="258"/>
        <v/>
      </c>
      <c r="CW138" s="72" t="str">
        <f t="shared" si="258"/>
        <v/>
      </c>
      <c r="CX138" s="72" t="str">
        <f t="shared" si="258"/>
        <v/>
      </c>
      <c r="CY138" s="72" t="str">
        <f t="shared" si="258"/>
        <v/>
      </c>
      <c r="CZ138" s="72" t="str">
        <f t="shared" si="258"/>
        <v/>
      </c>
      <c r="DA138" s="72" t="str">
        <f t="shared" si="258"/>
        <v/>
      </c>
      <c r="DB138" s="72" t="str">
        <f t="shared" si="258"/>
        <v/>
      </c>
      <c r="DC138" s="72" t="str">
        <f t="shared" si="259"/>
        <v/>
      </c>
      <c r="DD138" s="72" t="str">
        <f t="shared" si="259"/>
        <v/>
      </c>
      <c r="DE138" s="72" t="str">
        <f t="shared" si="259"/>
        <v/>
      </c>
      <c r="DF138" s="72" t="str">
        <f t="shared" si="259"/>
        <v/>
      </c>
      <c r="DG138" s="72" t="str">
        <f t="shared" si="259"/>
        <v/>
      </c>
      <c r="DH138" s="72" t="str">
        <f t="shared" si="259"/>
        <v/>
      </c>
      <c r="DI138" s="72" t="str">
        <f t="shared" si="259"/>
        <v/>
      </c>
      <c r="DJ138" s="72" t="str">
        <f t="shared" si="259"/>
        <v/>
      </c>
      <c r="DK138" s="72" t="str">
        <f t="shared" si="259"/>
        <v/>
      </c>
      <c r="DL138" s="64"/>
      <c r="DM138" s="64"/>
      <c r="DN138" s="64"/>
      <c r="DO138" s="72" t="str">
        <f t="shared" si="218"/>
        <v/>
      </c>
      <c r="DP138" s="72" t="str">
        <f t="shared" si="173"/>
        <v/>
      </c>
      <c r="DQ138" s="72" t="str">
        <f t="shared" si="257"/>
        <v/>
      </c>
      <c r="DR138" s="72" t="str">
        <f t="shared" si="257"/>
        <v/>
      </c>
      <c r="DS138" s="72" t="str">
        <f t="shared" si="257"/>
        <v/>
      </c>
      <c r="DT138" s="72" t="str">
        <f t="shared" si="257"/>
        <v/>
      </c>
      <c r="DU138" s="72" t="str">
        <f t="shared" si="257"/>
        <v/>
      </c>
      <c r="DV138" s="72" t="str">
        <f t="shared" si="257"/>
        <v/>
      </c>
      <c r="DW138" s="72" t="str">
        <f t="shared" si="257"/>
        <v/>
      </c>
      <c r="DX138" s="72" t="str">
        <f t="shared" si="257"/>
        <v/>
      </c>
      <c r="DY138" s="72" t="str">
        <f t="shared" si="257"/>
        <v/>
      </c>
      <c r="DZ138" s="72" t="str">
        <f t="shared" si="257"/>
        <v/>
      </c>
      <c r="EA138" s="72" t="str">
        <f t="shared" si="257"/>
        <v/>
      </c>
      <c r="EB138" s="72" t="str">
        <f t="shared" si="257"/>
        <v/>
      </c>
      <c r="EC138" s="72" t="str">
        <f t="shared" si="257"/>
        <v/>
      </c>
      <c r="ED138" s="72" t="str">
        <f t="shared" si="257"/>
        <v/>
      </c>
      <c r="EE138" s="72" t="str">
        <f t="shared" si="257"/>
        <v/>
      </c>
      <c r="EF138" s="72" t="str">
        <f t="shared" si="257"/>
        <v/>
      </c>
      <c r="EG138" s="72" t="str">
        <f t="shared" si="256"/>
        <v/>
      </c>
      <c r="EH138" s="72" t="str">
        <f t="shared" si="256"/>
        <v/>
      </c>
      <c r="EI138" s="72" t="str">
        <f t="shared" si="256"/>
        <v/>
      </c>
      <c r="EJ138" s="68"/>
      <c r="EK138" s="68"/>
      <c r="EL138" s="68"/>
      <c r="EM138" s="68"/>
      <c r="EN138" s="88" t="str">
        <f t="shared" si="219"/>
        <v/>
      </c>
      <c r="EO138" s="88" t="str">
        <f t="shared" si="174"/>
        <v/>
      </c>
      <c r="EP138" s="88">
        <f t="shared" si="220"/>
        <v>0</v>
      </c>
      <c r="EQ138" s="89" t="str">
        <f t="shared" si="175"/>
        <v/>
      </c>
      <c r="ER138" s="89" t="str">
        <f t="shared" si="176"/>
        <v/>
      </c>
      <c r="ES138" s="89" t="str">
        <f t="shared" si="177"/>
        <v/>
      </c>
      <c r="ET138" s="89" t="str">
        <f t="shared" si="178"/>
        <v/>
      </c>
      <c r="EU138" s="89" t="str">
        <f t="shared" si="179"/>
        <v/>
      </c>
      <c r="EV138" s="89" t="str">
        <f t="shared" si="180"/>
        <v/>
      </c>
      <c r="EW138" s="89" t="str">
        <f t="shared" si="181"/>
        <v/>
      </c>
      <c r="EX138" s="89" t="str">
        <f t="shared" si="182"/>
        <v/>
      </c>
      <c r="EY138" s="89" t="str">
        <f t="shared" si="183"/>
        <v/>
      </c>
      <c r="EZ138" s="89" t="str">
        <f t="shared" si="184"/>
        <v/>
      </c>
      <c r="FA138" s="89" t="str">
        <f t="shared" si="185"/>
        <v/>
      </c>
      <c r="FB138" s="89" t="str">
        <f t="shared" si="186"/>
        <v/>
      </c>
      <c r="FC138" s="89" t="str">
        <f t="shared" si="187"/>
        <v/>
      </c>
      <c r="FD138" s="89" t="str">
        <f t="shared" si="188"/>
        <v/>
      </c>
      <c r="FE138" s="89" t="str">
        <f t="shared" si="189"/>
        <v/>
      </c>
      <c r="FF138" s="89" t="str">
        <f t="shared" si="190"/>
        <v/>
      </c>
      <c r="FG138" s="89" t="str">
        <f t="shared" si="191"/>
        <v/>
      </c>
      <c r="FH138" s="89" t="str">
        <f t="shared" si="192"/>
        <v/>
      </c>
      <c r="FI138" s="89" t="str">
        <f t="shared" si="193"/>
        <v/>
      </c>
      <c r="FJ138" s="89" t="str">
        <f t="shared" si="194"/>
        <v/>
      </c>
      <c r="FK138" s="68"/>
      <c r="FL138" s="68"/>
      <c r="FM138" s="68"/>
      <c r="FN138" s="68"/>
      <c r="FO138" s="68"/>
      <c r="FP138" s="88" t="str">
        <f t="shared" si="221"/>
        <v/>
      </c>
      <c r="FQ138" s="72" t="str">
        <f t="shared" si="222"/>
        <v/>
      </c>
      <c r="FR138" s="72" t="str">
        <f t="shared" si="223"/>
        <v/>
      </c>
      <c r="FS138" s="72" t="str">
        <f t="shared" si="224"/>
        <v/>
      </c>
      <c r="FT138" s="72" t="str">
        <f t="shared" si="225"/>
        <v/>
      </c>
      <c r="FU138" s="72" t="str">
        <f t="shared" si="226"/>
        <v/>
      </c>
      <c r="FV138" s="72" t="str">
        <f t="shared" si="227"/>
        <v/>
      </c>
      <c r="FW138" s="72" t="str">
        <f t="shared" si="228"/>
        <v/>
      </c>
      <c r="FX138" s="72" t="str">
        <f t="shared" si="229"/>
        <v/>
      </c>
      <c r="FY138" s="72" t="str">
        <f t="shared" si="230"/>
        <v/>
      </c>
      <c r="FZ138" s="72" t="str">
        <f t="shared" si="231"/>
        <v/>
      </c>
      <c r="GA138" s="72" t="str">
        <f t="shared" si="232"/>
        <v/>
      </c>
      <c r="GB138" s="72" t="str">
        <f t="shared" si="233"/>
        <v/>
      </c>
      <c r="GC138" s="72" t="str">
        <f t="shared" si="234"/>
        <v/>
      </c>
      <c r="GD138" s="72" t="str">
        <f t="shared" si="235"/>
        <v/>
      </c>
      <c r="GE138" s="72" t="str">
        <f t="shared" si="236"/>
        <v/>
      </c>
      <c r="GF138" s="72" t="str">
        <f t="shared" si="237"/>
        <v/>
      </c>
      <c r="GG138" s="72" t="str">
        <f t="shared" si="238"/>
        <v/>
      </c>
      <c r="GH138" s="72" t="str">
        <f t="shared" si="239"/>
        <v/>
      </c>
      <c r="GI138" s="72" t="str">
        <f t="shared" si="240"/>
        <v/>
      </c>
      <c r="GJ138" s="113"/>
      <c r="GK138" s="113"/>
    </row>
    <row r="139" spans="1:193" ht="20.100000000000001" customHeight="1" x14ac:dyDescent="0.2">
      <c r="A139" s="137">
        <v>124</v>
      </c>
      <c r="B139" s="287"/>
      <c r="C139" s="287"/>
      <c r="D139" s="3"/>
      <c r="E139" s="3"/>
      <c r="F139" s="4"/>
      <c r="G139" s="4"/>
      <c r="H139" s="5"/>
      <c r="I139" s="52" t="str">
        <f t="shared" si="170"/>
        <v/>
      </c>
      <c r="J139" s="4"/>
      <c r="K139" s="4"/>
      <c r="L139" s="4"/>
      <c r="M139" s="4"/>
      <c r="N139" s="5"/>
      <c r="O139" s="53" t="str">
        <f t="shared" si="171"/>
        <v/>
      </c>
      <c r="P139" s="5"/>
      <c r="R139" s="80"/>
      <c r="S139" s="80"/>
      <c r="T139" s="69"/>
      <c r="U139" s="63" t="str">
        <f t="shared" si="172"/>
        <v/>
      </c>
      <c r="V139" s="80"/>
      <c r="W139" s="80"/>
      <c r="X139" s="80"/>
      <c r="Y139" s="80"/>
      <c r="Z139" s="80"/>
      <c r="AA139" s="128"/>
      <c r="AZ139" s="112"/>
      <c r="BE139" s="106" t="s">
        <v>104</v>
      </c>
      <c r="BF139" s="106" t="s">
        <v>104</v>
      </c>
      <c r="BG139" s="106" t="s">
        <v>258</v>
      </c>
      <c r="BH139" s="106" t="s">
        <v>273</v>
      </c>
      <c r="BI139" s="106" t="s">
        <v>37</v>
      </c>
      <c r="BJ139" s="106" t="s">
        <v>259</v>
      </c>
      <c r="BN139" s="106" t="s">
        <v>274</v>
      </c>
      <c r="BO139" s="106" t="s">
        <v>269</v>
      </c>
      <c r="BP139" s="106" t="s">
        <v>270</v>
      </c>
      <c r="BQ139" s="106" t="s">
        <v>271</v>
      </c>
      <c r="BR139" s="106" t="s">
        <v>272</v>
      </c>
      <c r="BT139" s="247"/>
      <c r="BU139" s="247"/>
      <c r="CA139" s="86" t="str">
        <f t="shared" si="205"/>
        <v/>
      </c>
      <c r="CB139" s="82" t="str">
        <f t="shared" si="206"/>
        <v/>
      </c>
      <c r="CC139" s="82" t="str">
        <f t="shared" si="207"/>
        <v/>
      </c>
      <c r="CD139" s="82" t="str">
        <f t="shared" si="208"/>
        <v/>
      </c>
      <c r="CE139" s="82" t="str">
        <f t="shared" si="209"/>
        <v/>
      </c>
      <c r="CF139" s="86" t="str">
        <f t="shared" si="210"/>
        <v/>
      </c>
      <c r="CG139" s="87"/>
      <c r="CH139" s="86" t="str">
        <f t="shared" si="211"/>
        <v/>
      </c>
      <c r="CI139" s="86" t="str">
        <f t="shared" si="212"/>
        <v/>
      </c>
      <c r="CJ139" s="64"/>
      <c r="CK139" s="64"/>
      <c r="CL139" s="64"/>
      <c r="CM139" s="64"/>
      <c r="CN139" s="72" t="str">
        <f t="shared" si="213"/>
        <v/>
      </c>
      <c r="CO139" s="72" t="str">
        <f t="shared" si="214"/>
        <v/>
      </c>
      <c r="CP139" s="72" t="str">
        <f t="shared" si="215"/>
        <v/>
      </c>
      <c r="CQ139" s="72" t="str">
        <f t="shared" si="216"/>
        <v/>
      </c>
      <c r="CR139" s="72" t="str">
        <f t="shared" si="217"/>
        <v/>
      </c>
      <c r="CS139" s="72" t="str">
        <f t="shared" si="258"/>
        <v/>
      </c>
      <c r="CT139" s="72" t="str">
        <f t="shared" si="258"/>
        <v/>
      </c>
      <c r="CU139" s="72" t="str">
        <f t="shared" si="258"/>
        <v/>
      </c>
      <c r="CV139" s="72" t="str">
        <f t="shared" si="258"/>
        <v/>
      </c>
      <c r="CW139" s="72" t="str">
        <f t="shared" si="258"/>
        <v/>
      </c>
      <c r="CX139" s="72" t="str">
        <f t="shared" si="258"/>
        <v/>
      </c>
      <c r="CY139" s="72" t="str">
        <f t="shared" si="258"/>
        <v/>
      </c>
      <c r="CZ139" s="72" t="str">
        <f t="shared" si="258"/>
        <v/>
      </c>
      <c r="DA139" s="72" t="str">
        <f t="shared" si="258"/>
        <v/>
      </c>
      <c r="DB139" s="72" t="str">
        <f t="shared" si="258"/>
        <v/>
      </c>
      <c r="DC139" s="72" t="str">
        <f t="shared" si="259"/>
        <v/>
      </c>
      <c r="DD139" s="72" t="str">
        <f t="shared" si="259"/>
        <v/>
      </c>
      <c r="DE139" s="72" t="str">
        <f t="shared" si="259"/>
        <v/>
      </c>
      <c r="DF139" s="72" t="str">
        <f t="shared" si="259"/>
        <v/>
      </c>
      <c r="DG139" s="72" t="str">
        <f t="shared" si="259"/>
        <v/>
      </c>
      <c r="DH139" s="72" t="str">
        <f t="shared" si="259"/>
        <v/>
      </c>
      <c r="DI139" s="72" t="str">
        <f t="shared" si="259"/>
        <v/>
      </c>
      <c r="DJ139" s="72" t="str">
        <f t="shared" si="259"/>
        <v/>
      </c>
      <c r="DK139" s="72" t="str">
        <f t="shared" si="259"/>
        <v/>
      </c>
      <c r="DL139" s="64"/>
      <c r="DM139" s="64"/>
      <c r="DN139" s="64"/>
      <c r="DO139" s="72" t="str">
        <f t="shared" si="218"/>
        <v/>
      </c>
      <c r="DP139" s="72" t="str">
        <f t="shared" si="173"/>
        <v/>
      </c>
      <c r="DQ139" s="72" t="str">
        <f t="shared" si="257"/>
        <v/>
      </c>
      <c r="DR139" s="72" t="str">
        <f t="shared" si="257"/>
        <v/>
      </c>
      <c r="DS139" s="72" t="str">
        <f t="shared" si="257"/>
        <v/>
      </c>
      <c r="DT139" s="72" t="str">
        <f t="shared" si="257"/>
        <v/>
      </c>
      <c r="DU139" s="72" t="str">
        <f t="shared" si="257"/>
        <v/>
      </c>
      <c r="DV139" s="72" t="str">
        <f t="shared" si="257"/>
        <v/>
      </c>
      <c r="DW139" s="72" t="str">
        <f t="shared" si="257"/>
        <v/>
      </c>
      <c r="DX139" s="72" t="str">
        <f t="shared" si="257"/>
        <v/>
      </c>
      <c r="DY139" s="72" t="str">
        <f t="shared" si="257"/>
        <v/>
      </c>
      <c r="DZ139" s="72" t="str">
        <f t="shared" si="257"/>
        <v/>
      </c>
      <c r="EA139" s="72" t="str">
        <f t="shared" si="257"/>
        <v/>
      </c>
      <c r="EB139" s="72" t="str">
        <f t="shared" si="257"/>
        <v/>
      </c>
      <c r="EC139" s="72" t="str">
        <f t="shared" si="257"/>
        <v/>
      </c>
      <c r="ED139" s="72" t="str">
        <f t="shared" si="257"/>
        <v/>
      </c>
      <c r="EE139" s="72" t="str">
        <f t="shared" si="257"/>
        <v/>
      </c>
      <c r="EF139" s="72" t="str">
        <f t="shared" si="257"/>
        <v/>
      </c>
      <c r="EG139" s="72" t="str">
        <f t="shared" si="256"/>
        <v/>
      </c>
      <c r="EH139" s="72" t="str">
        <f t="shared" si="256"/>
        <v/>
      </c>
      <c r="EI139" s="72" t="str">
        <f t="shared" si="256"/>
        <v/>
      </c>
      <c r="EJ139" s="68"/>
      <c r="EK139" s="68"/>
      <c r="EL139" s="68"/>
      <c r="EM139" s="68"/>
      <c r="EN139" s="88" t="str">
        <f t="shared" si="219"/>
        <v/>
      </c>
      <c r="EO139" s="88" t="str">
        <f t="shared" si="174"/>
        <v/>
      </c>
      <c r="EP139" s="88">
        <f t="shared" si="220"/>
        <v>0</v>
      </c>
      <c r="EQ139" s="89" t="str">
        <f t="shared" si="175"/>
        <v/>
      </c>
      <c r="ER139" s="89" t="str">
        <f t="shared" si="176"/>
        <v/>
      </c>
      <c r="ES139" s="89" t="str">
        <f t="shared" si="177"/>
        <v/>
      </c>
      <c r="ET139" s="89" t="str">
        <f t="shared" si="178"/>
        <v/>
      </c>
      <c r="EU139" s="89" t="str">
        <f t="shared" si="179"/>
        <v/>
      </c>
      <c r="EV139" s="89" t="str">
        <f t="shared" si="180"/>
        <v/>
      </c>
      <c r="EW139" s="89" t="str">
        <f t="shared" si="181"/>
        <v/>
      </c>
      <c r="EX139" s="89" t="str">
        <f t="shared" si="182"/>
        <v/>
      </c>
      <c r="EY139" s="89" t="str">
        <f t="shared" si="183"/>
        <v/>
      </c>
      <c r="EZ139" s="89" t="str">
        <f t="shared" si="184"/>
        <v/>
      </c>
      <c r="FA139" s="89" t="str">
        <f t="shared" si="185"/>
        <v/>
      </c>
      <c r="FB139" s="89" t="str">
        <f t="shared" si="186"/>
        <v/>
      </c>
      <c r="FC139" s="89" t="str">
        <f t="shared" si="187"/>
        <v/>
      </c>
      <c r="FD139" s="89" t="str">
        <f t="shared" si="188"/>
        <v/>
      </c>
      <c r="FE139" s="89" t="str">
        <f t="shared" si="189"/>
        <v/>
      </c>
      <c r="FF139" s="89" t="str">
        <f t="shared" si="190"/>
        <v/>
      </c>
      <c r="FG139" s="89" t="str">
        <f t="shared" si="191"/>
        <v/>
      </c>
      <c r="FH139" s="89" t="str">
        <f t="shared" si="192"/>
        <v/>
      </c>
      <c r="FI139" s="89" t="str">
        <f t="shared" si="193"/>
        <v/>
      </c>
      <c r="FJ139" s="89" t="str">
        <f t="shared" si="194"/>
        <v/>
      </c>
      <c r="FK139" s="68"/>
      <c r="FL139" s="68"/>
      <c r="FM139" s="68"/>
      <c r="FN139" s="68"/>
      <c r="FO139" s="68"/>
      <c r="FP139" s="88" t="str">
        <f t="shared" si="221"/>
        <v/>
      </c>
      <c r="FQ139" s="72" t="str">
        <f t="shared" si="222"/>
        <v/>
      </c>
      <c r="FR139" s="72" t="str">
        <f t="shared" si="223"/>
        <v/>
      </c>
      <c r="FS139" s="72" t="str">
        <f t="shared" si="224"/>
        <v/>
      </c>
      <c r="FT139" s="72" t="str">
        <f t="shared" si="225"/>
        <v/>
      </c>
      <c r="FU139" s="72" t="str">
        <f t="shared" si="226"/>
        <v/>
      </c>
      <c r="FV139" s="72" t="str">
        <f t="shared" si="227"/>
        <v/>
      </c>
      <c r="FW139" s="72" t="str">
        <f t="shared" si="228"/>
        <v/>
      </c>
      <c r="FX139" s="72" t="str">
        <f t="shared" si="229"/>
        <v/>
      </c>
      <c r="FY139" s="72" t="str">
        <f t="shared" si="230"/>
        <v/>
      </c>
      <c r="FZ139" s="72" t="str">
        <f t="shared" si="231"/>
        <v/>
      </c>
      <c r="GA139" s="72" t="str">
        <f t="shared" si="232"/>
        <v/>
      </c>
      <c r="GB139" s="72" t="str">
        <f t="shared" si="233"/>
        <v/>
      </c>
      <c r="GC139" s="72" t="str">
        <f t="shared" si="234"/>
        <v/>
      </c>
      <c r="GD139" s="72" t="str">
        <f t="shared" si="235"/>
        <v/>
      </c>
      <c r="GE139" s="72" t="str">
        <f t="shared" si="236"/>
        <v/>
      </c>
      <c r="GF139" s="72" t="str">
        <f t="shared" si="237"/>
        <v/>
      </c>
      <c r="GG139" s="72" t="str">
        <f t="shared" si="238"/>
        <v/>
      </c>
      <c r="GH139" s="72" t="str">
        <f t="shared" si="239"/>
        <v/>
      </c>
      <c r="GI139" s="72" t="str">
        <f t="shared" si="240"/>
        <v/>
      </c>
      <c r="GJ139" s="113"/>
      <c r="GK139" s="113"/>
    </row>
    <row r="140" spans="1:193" ht="20.100000000000001" customHeight="1" x14ac:dyDescent="0.2">
      <c r="A140" s="137">
        <v>125</v>
      </c>
      <c r="B140" s="287"/>
      <c r="C140" s="287"/>
      <c r="D140" s="3"/>
      <c r="E140" s="3"/>
      <c r="F140" s="4"/>
      <c r="G140" s="4"/>
      <c r="H140" s="5"/>
      <c r="I140" s="52" t="str">
        <f t="shared" si="170"/>
        <v/>
      </c>
      <c r="J140" s="4"/>
      <c r="K140" s="4"/>
      <c r="L140" s="4"/>
      <c r="M140" s="4"/>
      <c r="N140" s="5"/>
      <c r="O140" s="53" t="str">
        <f t="shared" si="171"/>
        <v/>
      </c>
      <c r="P140" s="5"/>
      <c r="R140" s="80"/>
      <c r="S140" s="80"/>
      <c r="T140" s="69"/>
      <c r="U140" s="63" t="str">
        <f t="shared" si="172"/>
        <v/>
      </c>
      <c r="V140" s="80"/>
      <c r="W140" s="80"/>
      <c r="X140" s="80"/>
      <c r="Y140" s="80"/>
      <c r="Z140" s="80"/>
      <c r="AA140" s="128"/>
      <c r="AZ140" s="112"/>
      <c r="BE140" s="72" t="s">
        <v>275</v>
      </c>
      <c r="BF140" s="82" t="str">
        <f t="shared" ref="BF140:BF158" si="260">IF(AN44="","",BG140&amp;"_"&amp;BJ140)</f>
        <v>10980_2</v>
      </c>
      <c r="BG140" s="82">
        <f t="shared" ref="BG140:BG158" si="261">AN44</f>
        <v>10980</v>
      </c>
      <c r="BH140" s="82">
        <f>EQ10*(1+BH$137)</f>
        <v>20.185200000000002</v>
      </c>
      <c r="BI140" s="82" t="s">
        <v>223</v>
      </c>
      <c r="BJ140" s="82">
        <f t="shared" ref="BJ140:BJ158" si="262">AP44</f>
        <v>2</v>
      </c>
      <c r="BK140" s="98" t="str">
        <f>BE140</f>
        <v>H01</v>
      </c>
      <c r="BL140" s="99"/>
      <c r="BM140" s="100"/>
      <c r="BN140" s="72"/>
      <c r="BO140" s="72"/>
      <c r="BP140" s="72"/>
      <c r="BQ140" s="94"/>
      <c r="BR140" s="95"/>
      <c r="BT140" s="96">
        <f t="shared" ref="BT140:BT158" si="263">BQ140/(1-BR140)</f>
        <v>0</v>
      </c>
      <c r="BU140" s="85">
        <f t="shared" ref="BU140:BU158" si="264">BT140*BH140</f>
        <v>0</v>
      </c>
      <c r="CA140" s="86" t="str">
        <f t="shared" si="205"/>
        <v/>
      </c>
      <c r="CB140" s="82" t="str">
        <f t="shared" si="206"/>
        <v/>
      </c>
      <c r="CC140" s="82" t="str">
        <f t="shared" si="207"/>
        <v/>
      </c>
      <c r="CD140" s="82" t="str">
        <f t="shared" si="208"/>
        <v/>
      </c>
      <c r="CE140" s="82" t="str">
        <f t="shared" si="209"/>
        <v/>
      </c>
      <c r="CF140" s="86" t="str">
        <f t="shared" si="210"/>
        <v/>
      </c>
      <c r="CG140" s="87"/>
      <c r="CH140" s="86" t="str">
        <f t="shared" si="211"/>
        <v/>
      </c>
      <c r="CI140" s="86" t="str">
        <f t="shared" si="212"/>
        <v/>
      </c>
      <c r="CJ140" s="64"/>
      <c r="CK140" s="64"/>
      <c r="CL140" s="64"/>
      <c r="CM140" s="64"/>
      <c r="CN140" s="72" t="str">
        <f t="shared" si="213"/>
        <v/>
      </c>
      <c r="CO140" s="72" t="str">
        <f t="shared" si="214"/>
        <v/>
      </c>
      <c r="CP140" s="72" t="str">
        <f t="shared" si="215"/>
        <v/>
      </c>
      <c r="CQ140" s="72" t="str">
        <f t="shared" si="216"/>
        <v/>
      </c>
      <c r="CR140" s="72" t="str">
        <f t="shared" si="217"/>
        <v/>
      </c>
      <c r="CS140" s="72" t="str">
        <f t="shared" si="258"/>
        <v/>
      </c>
      <c r="CT140" s="72" t="str">
        <f t="shared" si="258"/>
        <v/>
      </c>
      <c r="CU140" s="72" t="str">
        <f t="shared" si="258"/>
        <v/>
      </c>
      <c r="CV140" s="72" t="str">
        <f t="shared" si="258"/>
        <v/>
      </c>
      <c r="CW140" s="72" t="str">
        <f t="shared" si="258"/>
        <v/>
      </c>
      <c r="CX140" s="72" t="str">
        <f t="shared" si="258"/>
        <v/>
      </c>
      <c r="CY140" s="72" t="str">
        <f t="shared" si="258"/>
        <v/>
      </c>
      <c r="CZ140" s="72" t="str">
        <f t="shared" si="258"/>
        <v/>
      </c>
      <c r="DA140" s="72" t="str">
        <f t="shared" si="258"/>
        <v/>
      </c>
      <c r="DB140" s="72" t="str">
        <f t="shared" si="258"/>
        <v/>
      </c>
      <c r="DC140" s="72" t="str">
        <f t="shared" si="259"/>
        <v/>
      </c>
      <c r="DD140" s="72" t="str">
        <f t="shared" si="259"/>
        <v/>
      </c>
      <c r="DE140" s="72" t="str">
        <f t="shared" si="259"/>
        <v/>
      </c>
      <c r="DF140" s="72" t="str">
        <f t="shared" si="259"/>
        <v/>
      </c>
      <c r="DG140" s="72" t="str">
        <f t="shared" si="259"/>
        <v/>
      </c>
      <c r="DH140" s="72" t="str">
        <f t="shared" si="259"/>
        <v/>
      </c>
      <c r="DI140" s="72" t="str">
        <f t="shared" si="259"/>
        <v/>
      </c>
      <c r="DJ140" s="72" t="str">
        <f t="shared" si="259"/>
        <v/>
      </c>
      <c r="DK140" s="72" t="str">
        <f t="shared" si="259"/>
        <v/>
      </c>
      <c r="DL140" s="64"/>
      <c r="DM140" s="64"/>
      <c r="DN140" s="64"/>
      <c r="DO140" s="72" t="str">
        <f t="shared" si="218"/>
        <v/>
      </c>
      <c r="DP140" s="72" t="str">
        <f t="shared" si="173"/>
        <v/>
      </c>
      <c r="DQ140" s="72" t="str">
        <f t="shared" si="257"/>
        <v/>
      </c>
      <c r="DR140" s="72" t="str">
        <f t="shared" si="257"/>
        <v/>
      </c>
      <c r="DS140" s="72" t="str">
        <f t="shared" si="257"/>
        <v/>
      </c>
      <c r="DT140" s="72" t="str">
        <f t="shared" si="257"/>
        <v/>
      </c>
      <c r="DU140" s="72" t="str">
        <f t="shared" si="257"/>
        <v/>
      </c>
      <c r="DV140" s="72" t="str">
        <f t="shared" si="257"/>
        <v/>
      </c>
      <c r="DW140" s="72" t="str">
        <f t="shared" si="257"/>
        <v/>
      </c>
      <c r="DX140" s="72" t="str">
        <f t="shared" si="257"/>
        <v/>
      </c>
      <c r="DY140" s="72" t="str">
        <f t="shared" si="257"/>
        <v/>
      </c>
      <c r="DZ140" s="72" t="str">
        <f t="shared" si="257"/>
        <v/>
      </c>
      <c r="EA140" s="72" t="str">
        <f t="shared" si="257"/>
        <v/>
      </c>
      <c r="EB140" s="72" t="str">
        <f t="shared" si="257"/>
        <v/>
      </c>
      <c r="EC140" s="72" t="str">
        <f t="shared" si="257"/>
        <v/>
      </c>
      <c r="ED140" s="72" t="str">
        <f t="shared" si="257"/>
        <v/>
      </c>
      <c r="EE140" s="72" t="str">
        <f t="shared" si="257"/>
        <v/>
      </c>
      <c r="EF140" s="72" t="str">
        <f t="shared" si="257"/>
        <v/>
      </c>
      <c r="EG140" s="72" t="str">
        <f t="shared" si="256"/>
        <v/>
      </c>
      <c r="EH140" s="72" t="str">
        <f t="shared" si="256"/>
        <v/>
      </c>
      <c r="EI140" s="72" t="str">
        <f t="shared" si="256"/>
        <v/>
      </c>
      <c r="EJ140" s="68"/>
      <c r="EK140" s="68"/>
      <c r="EL140" s="68"/>
      <c r="EM140" s="68"/>
      <c r="EN140" s="88" t="str">
        <f t="shared" si="219"/>
        <v/>
      </c>
      <c r="EO140" s="88" t="str">
        <f t="shared" si="174"/>
        <v/>
      </c>
      <c r="EP140" s="88">
        <f t="shared" si="220"/>
        <v>0</v>
      </c>
      <c r="EQ140" s="89" t="str">
        <f t="shared" si="175"/>
        <v/>
      </c>
      <c r="ER140" s="89" t="str">
        <f t="shared" si="176"/>
        <v/>
      </c>
      <c r="ES140" s="89" t="str">
        <f t="shared" si="177"/>
        <v/>
      </c>
      <c r="ET140" s="89" t="str">
        <f t="shared" si="178"/>
        <v/>
      </c>
      <c r="EU140" s="89" t="str">
        <f t="shared" si="179"/>
        <v/>
      </c>
      <c r="EV140" s="89" t="str">
        <f t="shared" si="180"/>
        <v/>
      </c>
      <c r="EW140" s="89" t="str">
        <f t="shared" si="181"/>
        <v/>
      </c>
      <c r="EX140" s="89" t="str">
        <f t="shared" si="182"/>
        <v/>
      </c>
      <c r="EY140" s="89" t="str">
        <f t="shared" si="183"/>
        <v/>
      </c>
      <c r="EZ140" s="89" t="str">
        <f t="shared" si="184"/>
        <v/>
      </c>
      <c r="FA140" s="89" t="str">
        <f t="shared" si="185"/>
        <v/>
      </c>
      <c r="FB140" s="89" t="str">
        <f t="shared" si="186"/>
        <v/>
      </c>
      <c r="FC140" s="89" t="str">
        <f t="shared" si="187"/>
        <v/>
      </c>
      <c r="FD140" s="89" t="str">
        <f t="shared" si="188"/>
        <v/>
      </c>
      <c r="FE140" s="89" t="str">
        <f t="shared" si="189"/>
        <v/>
      </c>
      <c r="FF140" s="89" t="str">
        <f t="shared" si="190"/>
        <v/>
      </c>
      <c r="FG140" s="89" t="str">
        <f t="shared" si="191"/>
        <v/>
      </c>
      <c r="FH140" s="89" t="str">
        <f t="shared" si="192"/>
        <v/>
      </c>
      <c r="FI140" s="89" t="str">
        <f t="shared" si="193"/>
        <v/>
      </c>
      <c r="FJ140" s="89" t="str">
        <f t="shared" si="194"/>
        <v/>
      </c>
      <c r="FK140" s="68"/>
      <c r="FL140" s="68"/>
      <c r="FM140" s="68"/>
      <c r="FN140" s="68"/>
      <c r="FO140" s="68"/>
      <c r="FP140" s="88" t="str">
        <f t="shared" si="221"/>
        <v/>
      </c>
      <c r="FQ140" s="72" t="str">
        <f t="shared" si="222"/>
        <v/>
      </c>
      <c r="FR140" s="72" t="str">
        <f t="shared" si="223"/>
        <v/>
      </c>
      <c r="FS140" s="72" t="str">
        <f t="shared" si="224"/>
        <v/>
      </c>
      <c r="FT140" s="72" t="str">
        <f t="shared" si="225"/>
        <v/>
      </c>
      <c r="FU140" s="72" t="str">
        <f t="shared" si="226"/>
        <v/>
      </c>
      <c r="FV140" s="72" t="str">
        <f t="shared" si="227"/>
        <v/>
      </c>
      <c r="FW140" s="72" t="str">
        <f t="shared" si="228"/>
        <v/>
      </c>
      <c r="FX140" s="72" t="str">
        <f t="shared" si="229"/>
        <v/>
      </c>
      <c r="FY140" s="72" t="str">
        <f t="shared" si="230"/>
        <v/>
      </c>
      <c r="FZ140" s="72" t="str">
        <f t="shared" si="231"/>
        <v/>
      </c>
      <c r="GA140" s="72" t="str">
        <f t="shared" si="232"/>
        <v/>
      </c>
      <c r="GB140" s="72" t="str">
        <f t="shared" si="233"/>
        <v/>
      </c>
      <c r="GC140" s="72" t="str">
        <f t="shared" si="234"/>
        <v/>
      </c>
      <c r="GD140" s="72" t="str">
        <f t="shared" si="235"/>
        <v/>
      </c>
      <c r="GE140" s="72" t="str">
        <f t="shared" si="236"/>
        <v/>
      </c>
      <c r="GF140" s="72" t="str">
        <f t="shared" si="237"/>
        <v/>
      </c>
      <c r="GG140" s="72" t="str">
        <f t="shared" si="238"/>
        <v/>
      </c>
      <c r="GH140" s="72" t="str">
        <f t="shared" si="239"/>
        <v/>
      </c>
      <c r="GI140" s="72" t="str">
        <f t="shared" si="240"/>
        <v/>
      </c>
      <c r="GJ140" s="113"/>
      <c r="GK140" s="113"/>
    </row>
    <row r="141" spans="1:193" ht="20.100000000000001" customHeight="1" x14ac:dyDescent="0.2">
      <c r="A141" s="137">
        <v>126</v>
      </c>
      <c r="B141" s="287"/>
      <c r="C141" s="287"/>
      <c r="D141" s="3"/>
      <c r="E141" s="3"/>
      <c r="F141" s="4"/>
      <c r="G141" s="4"/>
      <c r="H141" s="5"/>
      <c r="I141" s="52" t="str">
        <f t="shared" si="170"/>
        <v/>
      </c>
      <c r="J141" s="4"/>
      <c r="K141" s="4"/>
      <c r="L141" s="4"/>
      <c r="M141" s="4"/>
      <c r="N141" s="5"/>
      <c r="O141" s="53" t="str">
        <f t="shared" si="171"/>
        <v/>
      </c>
      <c r="P141" s="5"/>
      <c r="R141" s="80"/>
      <c r="S141" s="80"/>
      <c r="T141" s="69"/>
      <c r="U141" s="63" t="str">
        <f t="shared" si="172"/>
        <v/>
      </c>
      <c r="V141" s="80"/>
      <c r="W141" s="80"/>
      <c r="X141" s="80"/>
      <c r="Y141" s="80"/>
      <c r="Z141" s="80"/>
      <c r="AA141" s="128"/>
      <c r="AZ141" s="112"/>
      <c r="BE141" s="72" t="s">
        <v>276</v>
      </c>
      <c r="BF141" s="82" t="str">
        <f t="shared" si="260"/>
        <v>10100_1</v>
      </c>
      <c r="BG141" s="82">
        <f t="shared" si="261"/>
        <v>10100</v>
      </c>
      <c r="BH141" s="82">
        <f>ER10*(1+BH$137)</f>
        <v>19.284300000000002</v>
      </c>
      <c r="BI141" s="82" t="s">
        <v>223</v>
      </c>
      <c r="BJ141" s="82">
        <f t="shared" si="262"/>
        <v>1</v>
      </c>
      <c r="BK141" s="98" t="str">
        <f t="shared" ref="BK141:BK158" si="265">BE141</f>
        <v>H02</v>
      </c>
      <c r="BL141" s="99"/>
      <c r="BM141" s="100"/>
      <c r="BN141" s="72"/>
      <c r="BO141" s="72"/>
      <c r="BP141" s="72"/>
      <c r="BQ141" s="94"/>
      <c r="BR141" s="95"/>
      <c r="BT141" s="96">
        <f t="shared" si="263"/>
        <v>0</v>
      </c>
      <c r="BU141" s="85">
        <f t="shared" si="264"/>
        <v>0</v>
      </c>
      <c r="CA141" s="86" t="str">
        <f t="shared" si="205"/>
        <v/>
      </c>
      <c r="CB141" s="82" t="str">
        <f t="shared" si="206"/>
        <v/>
      </c>
      <c r="CC141" s="82" t="str">
        <f t="shared" si="207"/>
        <v/>
      </c>
      <c r="CD141" s="82" t="str">
        <f t="shared" si="208"/>
        <v/>
      </c>
      <c r="CE141" s="82" t="str">
        <f t="shared" si="209"/>
        <v/>
      </c>
      <c r="CF141" s="86" t="str">
        <f t="shared" si="210"/>
        <v/>
      </c>
      <c r="CG141" s="87"/>
      <c r="CH141" s="86" t="str">
        <f t="shared" si="211"/>
        <v/>
      </c>
      <c r="CI141" s="86" t="str">
        <f t="shared" si="212"/>
        <v/>
      </c>
      <c r="CJ141" s="64"/>
      <c r="CK141" s="64"/>
      <c r="CL141" s="64"/>
      <c r="CM141" s="64"/>
      <c r="CN141" s="72" t="str">
        <f t="shared" si="213"/>
        <v/>
      </c>
      <c r="CO141" s="72" t="str">
        <f t="shared" si="214"/>
        <v/>
      </c>
      <c r="CP141" s="72" t="str">
        <f t="shared" si="215"/>
        <v/>
      </c>
      <c r="CQ141" s="72" t="str">
        <f t="shared" si="216"/>
        <v/>
      </c>
      <c r="CR141" s="72" t="str">
        <f t="shared" si="217"/>
        <v/>
      </c>
      <c r="CS141" s="72" t="str">
        <f t="shared" si="258"/>
        <v/>
      </c>
      <c r="CT141" s="72" t="str">
        <f t="shared" si="258"/>
        <v/>
      </c>
      <c r="CU141" s="72" t="str">
        <f t="shared" si="258"/>
        <v/>
      </c>
      <c r="CV141" s="72" t="str">
        <f t="shared" si="258"/>
        <v/>
      </c>
      <c r="CW141" s="72" t="str">
        <f t="shared" si="258"/>
        <v/>
      </c>
      <c r="CX141" s="72" t="str">
        <f t="shared" si="258"/>
        <v/>
      </c>
      <c r="CY141" s="72" t="str">
        <f t="shared" si="258"/>
        <v/>
      </c>
      <c r="CZ141" s="72" t="str">
        <f t="shared" si="258"/>
        <v/>
      </c>
      <c r="DA141" s="72" t="str">
        <f t="shared" si="258"/>
        <v/>
      </c>
      <c r="DB141" s="72" t="str">
        <f t="shared" si="258"/>
        <v/>
      </c>
      <c r="DC141" s="72" t="str">
        <f t="shared" si="259"/>
        <v/>
      </c>
      <c r="DD141" s="72" t="str">
        <f t="shared" si="259"/>
        <v/>
      </c>
      <c r="DE141" s="72" t="str">
        <f t="shared" si="259"/>
        <v/>
      </c>
      <c r="DF141" s="72" t="str">
        <f t="shared" si="259"/>
        <v/>
      </c>
      <c r="DG141" s="72" t="str">
        <f t="shared" si="259"/>
        <v/>
      </c>
      <c r="DH141" s="72" t="str">
        <f t="shared" si="259"/>
        <v/>
      </c>
      <c r="DI141" s="72" t="str">
        <f t="shared" si="259"/>
        <v/>
      </c>
      <c r="DJ141" s="72" t="str">
        <f t="shared" si="259"/>
        <v/>
      </c>
      <c r="DK141" s="72" t="str">
        <f t="shared" si="259"/>
        <v/>
      </c>
      <c r="DL141" s="64"/>
      <c r="DM141" s="64"/>
      <c r="DN141" s="64"/>
      <c r="DO141" s="72" t="str">
        <f t="shared" si="218"/>
        <v/>
      </c>
      <c r="DP141" s="72" t="str">
        <f t="shared" si="173"/>
        <v/>
      </c>
      <c r="DQ141" s="72" t="str">
        <f t="shared" si="257"/>
        <v/>
      </c>
      <c r="DR141" s="72" t="str">
        <f t="shared" si="257"/>
        <v/>
      </c>
      <c r="DS141" s="72" t="str">
        <f t="shared" si="257"/>
        <v/>
      </c>
      <c r="DT141" s="72" t="str">
        <f t="shared" si="257"/>
        <v/>
      </c>
      <c r="DU141" s="72" t="str">
        <f t="shared" si="257"/>
        <v/>
      </c>
      <c r="DV141" s="72" t="str">
        <f t="shared" si="257"/>
        <v/>
      </c>
      <c r="DW141" s="72" t="str">
        <f t="shared" si="257"/>
        <v/>
      </c>
      <c r="DX141" s="72" t="str">
        <f t="shared" si="257"/>
        <v/>
      </c>
      <c r="DY141" s="72" t="str">
        <f t="shared" si="257"/>
        <v/>
      </c>
      <c r="DZ141" s="72" t="str">
        <f t="shared" si="257"/>
        <v/>
      </c>
      <c r="EA141" s="72" t="str">
        <f t="shared" si="257"/>
        <v/>
      </c>
      <c r="EB141" s="72" t="str">
        <f t="shared" si="257"/>
        <v/>
      </c>
      <c r="EC141" s="72" t="str">
        <f t="shared" si="257"/>
        <v/>
      </c>
      <c r="ED141" s="72" t="str">
        <f t="shared" si="257"/>
        <v/>
      </c>
      <c r="EE141" s="72" t="str">
        <f t="shared" si="257"/>
        <v/>
      </c>
      <c r="EF141" s="72" t="str">
        <f t="shared" si="257"/>
        <v/>
      </c>
      <c r="EG141" s="72" t="str">
        <f t="shared" si="256"/>
        <v/>
      </c>
      <c r="EH141" s="72" t="str">
        <f t="shared" si="256"/>
        <v/>
      </c>
      <c r="EI141" s="72" t="str">
        <f t="shared" si="256"/>
        <v/>
      </c>
      <c r="EJ141" s="68"/>
      <c r="EK141" s="68"/>
      <c r="EL141" s="68"/>
      <c r="EM141" s="68"/>
      <c r="EN141" s="88" t="str">
        <f t="shared" si="219"/>
        <v/>
      </c>
      <c r="EO141" s="88" t="str">
        <f t="shared" si="174"/>
        <v/>
      </c>
      <c r="EP141" s="88">
        <f t="shared" si="220"/>
        <v>0</v>
      </c>
      <c r="EQ141" s="89" t="str">
        <f t="shared" si="175"/>
        <v/>
      </c>
      <c r="ER141" s="89" t="str">
        <f t="shared" si="176"/>
        <v/>
      </c>
      <c r="ES141" s="89" t="str">
        <f t="shared" si="177"/>
        <v/>
      </c>
      <c r="ET141" s="89" t="str">
        <f t="shared" si="178"/>
        <v/>
      </c>
      <c r="EU141" s="89" t="str">
        <f t="shared" si="179"/>
        <v/>
      </c>
      <c r="EV141" s="89" t="str">
        <f t="shared" si="180"/>
        <v/>
      </c>
      <c r="EW141" s="89" t="str">
        <f t="shared" si="181"/>
        <v/>
      </c>
      <c r="EX141" s="89" t="str">
        <f t="shared" si="182"/>
        <v/>
      </c>
      <c r="EY141" s="89" t="str">
        <f t="shared" si="183"/>
        <v/>
      </c>
      <c r="EZ141" s="89" t="str">
        <f t="shared" si="184"/>
        <v/>
      </c>
      <c r="FA141" s="89" t="str">
        <f t="shared" si="185"/>
        <v/>
      </c>
      <c r="FB141" s="89" t="str">
        <f t="shared" si="186"/>
        <v/>
      </c>
      <c r="FC141" s="89" t="str">
        <f t="shared" si="187"/>
        <v/>
      </c>
      <c r="FD141" s="89" t="str">
        <f t="shared" si="188"/>
        <v/>
      </c>
      <c r="FE141" s="89" t="str">
        <f t="shared" si="189"/>
        <v/>
      </c>
      <c r="FF141" s="89" t="str">
        <f t="shared" si="190"/>
        <v/>
      </c>
      <c r="FG141" s="89" t="str">
        <f t="shared" si="191"/>
        <v/>
      </c>
      <c r="FH141" s="89" t="str">
        <f t="shared" si="192"/>
        <v/>
      </c>
      <c r="FI141" s="89" t="str">
        <f t="shared" si="193"/>
        <v/>
      </c>
      <c r="FJ141" s="89" t="str">
        <f t="shared" si="194"/>
        <v/>
      </c>
      <c r="FK141" s="68"/>
      <c r="FL141" s="68"/>
      <c r="FM141" s="68"/>
      <c r="FN141" s="68"/>
      <c r="FO141" s="68"/>
      <c r="FP141" s="88" t="str">
        <f t="shared" si="221"/>
        <v/>
      </c>
      <c r="FQ141" s="72" t="str">
        <f t="shared" si="222"/>
        <v/>
      </c>
      <c r="FR141" s="72" t="str">
        <f t="shared" si="223"/>
        <v/>
      </c>
      <c r="FS141" s="72" t="str">
        <f t="shared" si="224"/>
        <v/>
      </c>
      <c r="FT141" s="72" t="str">
        <f t="shared" si="225"/>
        <v/>
      </c>
      <c r="FU141" s="72" t="str">
        <f t="shared" si="226"/>
        <v/>
      </c>
      <c r="FV141" s="72" t="str">
        <f t="shared" si="227"/>
        <v/>
      </c>
      <c r="FW141" s="72" t="str">
        <f t="shared" si="228"/>
        <v/>
      </c>
      <c r="FX141" s="72" t="str">
        <f t="shared" si="229"/>
        <v/>
      </c>
      <c r="FY141" s="72" t="str">
        <f t="shared" si="230"/>
        <v/>
      </c>
      <c r="FZ141" s="72" t="str">
        <f t="shared" si="231"/>
        <v/>
      </c>
      <c r="GA141" s="72" t="str">
        <f t="shared" si="232"/>
        <v/>
      </c>
      <c r="GB141" s="72" t="str">
        <f t="shared" si="233"/>
        <v/>
      </c>
      <c r="GC141" s="72" t="str">
        <f t="shared" si="234"/>
        <v/>
      </c>
      <c r="GD141" s="72" t="str">
        <f t="shared" si="235"/>
        <v/>
      </c>
      <c r="GE141" s="72" t="str">
        <f t="shared" si="236"/>
        <v/>
      </c>
      <c r="GF141" s="72" t="str">
        <f t="shared" si="237"/>
        <v/>
      </c>
      <c r="GG141" s="72" t="str">
        <f t="shared" si="238"/>
        <v/>
      </c>
      <c r="GH141" s="72" t="str">
        <f t="shared" si="239"/>
        <v/>
      </c>
      <c r="GI141" s="72" t="str">
        <f t="shared" si="240"/>
        <v/>
      </c>
      <c r="GJ141" s="113"/>
      <c r="GK141" s="113"/>
    </row>
    <row r="142" spans="1:193" ht="20.100000000000001" customHeight="1" x14ac:dyDescent="0.2">
      <c r="A142" s="137">
        <v>127</v>
      </c>
      <c r="B142" s="287"/>
      <c r="C142" s="287"/>
      <c r="D142" s="3"/>
      <c r="E142" s="3"/>
      <c r="F142" s="4"/>
      <c r="G142" s="4"/>
      <c r="H142" s="5"/>
      <c r="I142" s="52" t="str">
        <f t="shared" si="170"/>
        <v/>
      </c>
      <c r="J142" s="4"/>
      <c r="K142" s="4"/>
      <c r="L142" s="4"/>
      <c r="M142" s="4"/>
      <c r="N142" s="5"/>
      <c r="O142" s="53" t="str">
        <f t="shared" si="171"/>
        <v/>
      </c>
      <c r="P142" s="5"/>
      <c r="R142" s="80"/>
      <c r="S142" s="80"/>
      <c r="T142" s="69"/>
      <c r="U142" s="63" t="str">
        <f t="shared" si="172"/>
        <v/>
      </c>
      <c r="V142" s="80"/>
      <c r="W142" s="80"/>
      <c r="X142" s="80"/>
      <c r="Y142" s="80"/>
      <c r="Z142" s="80"/>
      <c r="AA142" s="128"/>
      <c r="AZ142" s="112"/>
      <c r="BE142" s="72" t="s">
        <v>277</v>
      </c>
      <c r="BF142" s="82" t="str">
        <f t="shared" si="260"/>
        <v>1980_2_2</v>
      </c>
      <c r="BG142" s="82" t="str">
        <f t="shared" si="261"/>
        <v>1980_2</v>
      </c>
      <c r="BH142" s="82">
        <f>ES10*(1+BH$137)</f>
        <v>3.36</v>
      </c>
      <c r="BI142" s="82" t="s">
        <v>223</v>
      </c>
      <c r="BJ142" s="82">
        <f t="shared" si="262"/>
        <v>2</v>
      </c>
      <c r="BK142" s="98" t="str">
        <f t="shared" si="265"/>
        <v>H03</v>
      </c>
      <c r="BL142" s="99"/>
      <c r="BM142" s="100"/>
      <c r="BN142" s="72"/>
      <c r="BO142" s="72"/>
      <c r="BP142" s="72"/>
      <c r="BQ142" s="94"/>
      <c r="BR142" s="95"/>
      <c r="BT142" s="96">
        <f t="shared" si="263"/>
        <v>0</v>
      </c>
      <c r="BU142" s="85">
        <f t="shared" si="264"/>
        <v>0</v>
      </c>
      <c r="CA142" s="86" t="str">
        <f t="shared" si="205"/>
        <v/>
      </c>
      <c r="CB142" s="82" t="str">
        <f t="shared" si="206"/>
        <v/>
      </c>
      <c r="CC142" s="82" t="str">
        <f t="shared" si="207"/>
        <v/>
      </c>
      <c r="CD142" s="82" t="str">
        <f t="shared" si="208"/>
        <v/>
      </c>
      <c r="CE142" s="82" t="str">
        <f t="shared" si="209"/>
        <v/>
      </c>
      <c r="CF142" s="86" t="str">
        <f t="shared" si="210"/>
        <v/>
      </c>
      <c r="CG142" s="87"/>
      <c r="CH142" s="86" t="str">
        <f t="shared" si="211"/>
        <v/>
      </c>
      <c r="CI142" s="86" t="str">
        <f t="shared" si="212"/>
        <v/>
      </c>
      <c r="CJ142" s="64"/>
      <c r="CK142" s="64"/>
      <c r="CL142" s="64"/>
      <c r="CM142" s="64"/>
      <c r="CN142" s="72" t="str">
        <f t="shared" si="213"/>
        <v/>
      </c>
      <c r="CO142" s="72" t="str">
        <f t="shared" si="214"/>
        <v/>
      </c>
      <c r="CP142" s="72" t="str">
        <f t="shared" si="215"/>
        <v/>
      </c>
      <c r="CQ142" s="72" t="str">
        <f t="shared" si="216"/>
        <v/>
      </c>
      <c r="CR142" s="72" t="str">
        <f t="shared" si="217"/>
        <v/>
      </c>
      <c r="CS142" s="72" t="str">
        <f t="shared" si="258"/>
        <v/>
      </c>
      <c r="CT142" s="72" t="str">
        <f t="shared" si="258"/>
        <v/>
      </c>
      <c r="CU142" s="72" t="str">
        <f t="shared" si="258"/>
        <v/>
      </c>
      <c r="CV142" s="72" t="str">
        <f t="shared" si="258"/>
        <v/>
      </c>
      <c r="CW142" s="72" t="str">
        <f t="shared" si="258"/>
        <v/>
      </c>
      <c r="CX142" s="72" t="str">
        <f t="shared" si="258"/>
        <v/>
      </c>
      <c r="CY142" s="72" t="str">
        <f t="shared" si="258"/>
        <v/>
      </c>
      <c r="CZ142" s="72" t="str">
        <f t="shared" si="258"/>
        <v/>
      </c>
      <c r="DA142" s="72" t="str">
        <f t="shared" si="258"/>
        <v/>
      </c>
      <c r="DB142" s="72" t="str">
        <f t="shared" si="258"/>
        <v/>
      </c>
      <c r="DC142" s="72" t="str">
        <f t="shared" si="259"/>
        <v/>
      </c>
      <c r="DD142" s="72" t="str">
        <f t="shared" si="259"/>
        <v/>
      </c>
      <c r="DE142" s="72" t="str">
        <f t="shared" si="259"/>
        <v/>
      </c>
      <c r="DF142" s="72" t="str">
        <f t="shared" si="259"/>
        <v/>
      </c>
      <c r="DG142" s="72" t="str">
        <f t="shared" si="259"/>
        <v/>
      </c>
      <c r="DH142" s="72" t="str">
        <f t="shared" si="259"/>
        <v/>
      </c>
      <c r="DI142" s="72" t="str">
        <f t="shared" si="259"/>
        <v/>
      </c>
      <c r="DJ142" s="72" t="str">
        <f t="shared" si="259"/>
        <v/>
      </c>
      <c r="DK142" s="72" t="str">
        <f t="shared" si="259"/>
        <v/>
      </c>
      <c r="DL142" s="64"/>
      <c r="DM142" s="64"/>
      <c r="DN142" s="64"/>
      <c r="DO142" s="72" t="str">
        <f t="shared" si="218"/>
        <v/>
      </c>
      <c r="DP142" s="72" t="str">
        <f t="shared" si="173"/>
        <v/>
      </c>
      <c r="DQ142" s="72" t="str">
        <f t="shared" si="257"/>
        <v/>
      </c>
      <c r="DR142" s="72" t="str">
        <f t="shared" si="257"/>
        <v/>
      </c>
      <c r="DS142" s="72" t="str">
        <f t="shared" si="257"/>
        <v/>
      </c>
      <c r="DT142" s="72" t="str">
        <f t="shared" si="257"/>
        <v/>
      </c>
      <c r="DU142" s="72" t="str">
        <f t="shared" si="257"/>
        <v/>
      </c>
      <c r="DV142" s="72" t="str">
        <f t="shared" si="257"/>
        <v/>
      </c>
      <c r="DW142" s="72" t="str">
        <f t="shared" si="257"/>
        <v/>
      </c>
      <c r="DX142" s="72" t="str">
        <f t="shared" si="257"/>
        <v/>
      </c>
      <c r="DY142" s="72" t="str">
        <f t="shared" si="257"/>
        <v/>
      </c>
      <c r="DZ142" s="72" t="str">
        <f t="shared" si="257"/>
        <v/>
      </c>
      <c r="EA142" s="72" t="str">
        <f t="shared" si="257"/>
        <v/>
      </c>
      <c r="EB142" s="72" t="str">
        <f t="shared" si="257"/>
        <v/>
      </c>
      <c r="EC142" s="72" t="str">
        <f t="shared" si="257"/>
        <v/>
      </c>
      <c r="ED142" s="72" t="str">
        <f t="shared" si="257"/>
        <v/>
      </c>
      <c r="EE142" s="72" t="str">
        <f t="shared" si="257"/>
        <v/>
      </c>
      <c r="EF142" s="72" t="str">
        <f t="shared" si="257"/>
        <v/>
      </c>
      <c r="EG142" s="72" t="str">
        <f t="shared" si="256"/>
        <v/>
      </c>
      <c r="EH142" s="72" t="str">
        <f t="shared" si="256"/>
        <v/>
      </c>
      <c r="EI142" s="72" t="str">
        <f t="shared" si="256"/>
        <v/>
      </c>
      <c r="EJ142" s="68"/>
      <c r="EK142" s="68"/>
      <c r="EL142" s="68"/>
      <c r="EM142" s="68"/>
      <c r="EN142" s="88" t="str">
        <f t="shared" si="219"/>
        <v/>
      </c>
      <c r="EO142" s="88" t="str">
        <f t="shared" si="174"/>
        <v/>
      </c>
      <c r="EP142" s="88">
        <f t="shared" si="220"/>
        <v>0</v>
      </c>
      <c r="EQ142" s="89" t="str">
        <f t="shared" si="175"/>
        <v/>
      </c>
      <c r="ER142" s="89" t="str">
        <f t="shared" si="176"/>
        <v/>
      </c>
      <c r="ES142" s="89" t="str">
        <f t="shared" si="177"/>
        <v/>
      </c>
      <c r="ET142" s="89" t="str">
        <f t="shared" si="178"/>
        <v/>
      </c>
      <c r="EU142" s="89" t="str">
        <f t="shared" si="179"/>
        <v/>
      </c>
      <c r="EV142" s="89" t="str">
        <f t="shared" si="180"/>
        <v/>
      </c>
      <c r="EW142" s="89" t="str">
        <f t="shared" si="181"/>
        <v/>
      </c>
      <c r="EX142" s="89" t="str">
        <f t="shared" si="182"/>
        <v/>
      </c>
      <c r="EY142" s="89" t="str">
        <f t="shared" si="183"/>
        <v/>
      </c>
      <c r="EZ142" s="89" t="str">
        <f t="shared" si="184"/>
        <v/>
      </c>
      <c r="FA142" s="89" t="str">
        <f t="shared" si="185"/>
        <v/>
      </c>
      <c r="FB142" s="89" t="str">
        <f t="shared" si="186"/>
        <v/>
      </c>
      <c r="FC142" s="89" t="str">
        <f t="shared" si="187"/>
        <v/>
      </c>
      <c r="FD142" s="89" t="str">
        <f t="shared" si="188"/>
        <v/>
      </c>
      <c r="FE142" s="89" t="str">
        <f t="shared" si="189"/>
        <v/>
      </c>
      <c r="FF142" s="89" t="str">
        <f t="shared" si="190"/>
        <v/>
      </c>
      <c r="FG142" s="89" t="str">
        <f t="shared" si="191"/>
        <v/>
      </c>
      <c r="FH142" s="89" t="str">
        <f t="shared" si="192"/>
        <v/>
      </c>
      <c r="FI142" s="89" t="str">
        <f t="shared" si="193"/>
        <v/>
      </c>
      <c r="FJ142" s="89" t="str">
        <f t="shared" si="194"/>
        <v/>
      </c>
      <c r="FK142" s="68"/>
      <c r="FL142" s="68"/>
      <c r="FM142" s="68"/>
      <c r="FN142" s="68"/>
      <c r="FO142" s="68"/>
      <c r="FP142" s="88" t="str">
        <f t="shared" si="221"/>
        <v/>
      </c>
      <c r="FQ142" s="72" t="str">
        <f t="shared" si="222"/>
        <v/>
      </c>
      <c r="FR142" s="72" t="str">
        <f t="shared" si="223"/>
        <v/>
      </c>
      <c r="FS142" s="72" t="str">
        <f t="shared" si="224"/>
        <v/>
      </c>
      <c r="FT142" s="72" t="str">
        <f t="shared" si="225"/>
        <v/>
      </c>
      <c r="FU142" s="72" t="str">
        <f t="shared" si="226"/>
        <v/>
      </c>
      <c r="FV142" s="72" t="str">
        <f t="shared" si="227"/>
        <v/>
      </c>
      <c r="FW142" s="72" t="str">
        <f t="shared" si="228"/>
        <v/>
      </c>
      <c r="FX142" s="72" t="str">
        <f t="shared" si="229"/>
        <v/>
      </c>
      <c r="FY142" s="72" t="str">
        <f t="shared" si="230"/>
        <v/>
      </c>
      <c r="FZ142" s="72" t="str">
        <f t="shared" si="231"/>
        <v/>
      </c>
      <c r="GA142" s="72" t="str">
        <f t="shared" si="232"/>
        <v/>
      </c>
      <c r="GB142" s="72" t="str">
        <f t="shared" si="233"/>
        <v/>
      </c>
      <c r="GC142" s="72" t="str">
        <f t="shared" si="234"/>
        <v/>
      </c>
      <c r="GD142" s="72" t="str">
        <f t="shared" si="235"/>
        <v/>
      </c>
      <c r="GE142" s="72" t="str">
        <f t="shared" si="236"/>
        <v/>
      </c>
      <c r="GF142" s="72" t="str">
        <f t="shared" si="237"/>
        <v/>
      </c>
      <c r="GG142" s="72" t="str">
        <f t="shared" si="238"/>
        <v/>
      </c>
      <c r="GH142" s="72" t="str">
        <f t="shared" si="239"/>
        <v/>
      </c>
      <c r="GI142" s="72" t="str">
        <f t="shared" si="240"/>
        <v/>
      </c>
      <c r="GJ142" s="113"/>
      <c r="GK142" s="113"/>
    </row>
    <row r="143" spans="1:193" ht="20.100000000000001" customHeight="1" x14ac:dyDescent="0.2">
      <c r="A143" s="137">
        <v>128</v>
      </c>
      <c r="B143" s="287"/>
      <c r="C143" s="287"/>
      <c r="D143" s="3"/>
      <c r="E143" s="3"/>
      <c r="F143" s="4"/>
      <c r="G143" s="4"/>
      <c r="H143" s="5"/>
      <c r="I143" s="52" t="str">
        <f t="shared" si="170"/>
        <v/>
      </c>
      <c r="J143" s="4"/>
      <c r="K143" s="4"/>
      <c r="L143" s="4"/>
      <c r="M143" s="4"/>
      <c r="N143" s="5"/>
      <c r="O143" s="53" t="str">
        <f t="shared" si="171"/>
        <v/>
      </c>
      <c r="P143" s="5"/>
      <c r="R143" s="80"/>
      <c r="S143" s="80"/>
      <c r="T143" s="69"/>
      <c r="U143" s="63" t="str">
        <f t="shared" si="172"/>
        <v/>
      </c>
      <c r="V143" s="80"/>
      <c r="W143" s="80"/>
      <c r="X143" s="80"/>
      <c r="Y143" s="80"/>
      <c r="Z143" s="80"/>
      <c r="AA143" s="128"/>
      <c r="AZ143" s="112"/>
      <c r="BE143" s="72" t="s">
        <v>278</v>
      </c>
      <c r="BF143" s="82" t="str">
        <f t="shared" si="260"/>
        <v/>
      </c>
      <c r="BG143" s="82">
        <f t="shared" si="261"/>
        <v>0</v>
      </c>
      <c r="BH143" s="82">
        <f>ET10*(1+BH$137)</f>
        <v>0</v>
      </c>
      <c r="BI143" s="82" t="s">
        <v>223</v>
      </c>
      <c r="BJ143" s="82">
        <f t="shared" si="262"/>
        <v>0</v>
      </c>
      <c r="BK143" s="98" t="str">
        <f t="shared" si="265"/>
        <v>H04</v>
      </c>
      <c r="BL143" s="99"/>
      <c r="BM143" s="100"/>
      <c r="BN143" s="72"/>
      <c r="BO143" s="72"/>
      <c r="BP143" s="72"/>
      <c r="BQ143" s="94"/>
      <c r="BR143" s="95"/>
      <c r="BT143" s="96">
        <f t="shared" si="263"/>
        <v>0</v>
      </c>
      <c r="BU143" s="85">
        <f t="shared" si="264"/>
        <v>0</v>
      </c>
      <c r="CA143" s="86" t="str">
        <f t="shared" si="205"/>
        <v/>
      </c>
      <c r="CB143" s="82" t="str">
        <f t="shared" si="206"/>
        <v/>
      </c>
      <c r="CC143" s="82" t="str">
        <f t="shared" si="207"/>
        <v/>
      </c>
      <c r="CD143" s="82" t="str">
        <f t="shared" si="208"/>
        <v/>
      </c>
      <c r="CE143" s="82" t="str">
        <f t="shared" si="209"/>
        <v/>
      </c>
      <c r="CF143" s="86" t="str">
        <f t="shared" si="210"/>
        <v/>
      </c>
      <c r="CG143" s="87"/>
      <c r="CH143" s="86" t="str">
        <f t="shared" si="211"/>
        <v/>
      </c>
      <c r="CI143" s="86" t="str">
        <f t="shared" si="212"/>
        <v/>
      </c>
      <c r="CJ143" s="64"/>
      <c r="CK143" s="64"/>
      <c r="CL143" s="64"/>
      <c r="CM143" s="64"/>
      <c r="CN143" s="72" t="str">
        <f t="shared" si="213"/>
        <v/>
      </c>
      <c r="CO143" s="72" t="str">
        <f t="shared" si="214"/>
        <v/>
      </c>
      <c r="CP143" s="72" t="str">
        <f t="shared" si="215"/>
        <v/>
      </c>
      <c r="CQ143" s="72" t="str">
        <f t="shared" si="216"/>
        <v/>
      </c>
      <c r="CR143" s="72" t="str">
        <f t="shared" si="217"/>
        <v/>
      </c>
      <c r="CS143" s="72" t="str">
        <f t="shared" si="258"/>
        <v/>
      </c>
      <c r="CT143" s="72" t="str">
        <f t="shared" si="258"/>
        <v/>
      </c>
      <c r="CU143" s="72" t="str">
        <f t="shared" si="258"/>
        <v/>
      </c>
      <c r="CV143" s="72" t="str">
        <f t="shared" si="258"/>
        <v/>
      </c>
      <c r="CW143" s="72" t="str">
        <f t="shared" si="258"/>
        <v/>
      </c>
      <c r="CX143" s="72" t="str">
        <f t="shared" si="258"/>
        <v/>
      </c>
      <c r="CY143" s="72" t="str">
        <f t="shared" si="258"/>
        <v/>
      </c>
      <c r="CZ143" s="72" t="str">
        <f t="shared" si="258"/>
        <v/>
      </c>
      <c r="DA143" s="72" t="str">
        <f t="shared" si="258"/>
        <v/>
      </c>
      <c r="DB143" s="72" t="str">
        <f t="shared" si="258"/>
        <v/>
      </c>
      <c r="DC143" s="72" t="str">
        <f t="shared" si="259"/>
        <v/>
      </c>
      <c r="DD143" s="72" t="str">
        <f t="shared" si="259"/>
        <v/>
      </c>
      <c r="DE143" s="72" t="str">
        <f t="shared" si="259"/>
        <v/>
      </c>
      <c r="DF143" s="72" t="str">
        <f t="shared" si="259"/>
        <v/>
      </c>
      <c r="DG143" s="72" t="str">
        <f t="shared" si="259"/>
        <v/>
      </c>
      <c r="DH143" s="72" t="str">
        <f t="shared" si="259"/>
        <v/>
      </c>
      <c r="DI143" s="72" t="str">
        <f t="shared" si="259"/>
        <v/>
      </c>
      <c r="DJ143" s="72" t="str">
        <f t="shared" si="259"/>
        <v/>
      </c>
      <c r="DK143" s="72" t="str">
        <f t="shared" si="259"/>
        <v/>
      </c>
      <c r="DL143" s="64"/>
      <c r="DM143" s="64"/>
      <c r="DN143" s="64"/>
      <c r="DO143" s="72" t="str">
        <f t="shared" si="218"/>
        <v/>
      </c>
      <c r="DP143" s="72" t="str">
        <f t="shared" si="173"/>
        <v/>
      </c>
      <c r="DQ143" s="72" t="str">
        <f t="shared" si="257"/>
        <v/>
      </c>
      <c r="DR143" s="72" t="str">
        <f t="shared" si="257"/>
        <v/>
      </c>
      <c r="DS143" s="72" t="str">
        <f t="shared" si="257"/>
        <v/>
      </c>
      <c r="DT143" s="72" t="str">
        <f t="shared" si="257"/>
        <v/>
      </c>
      <c r="DU143" s="72" t="str">
        <f t="shared" si="257"/>
        <v/>
      </c>
      <c r="DV143" s="72" t="str">
        <f t="shared" si="257"/>
        <v/>
      </c>
      <c r="DW143" s="72" t="str">
        <f t="shared" si="257"/>
        <v/>
      </c>
      <c r="DX143" s="72" t="str">
        <f t="shared" si="257"/>
        <v/>
      </c>
      <c r="DY143" s="72" t="str">
        <f t="shared" si="257"/>
        <v/>
      </c>
      <c r="DZ143" s="72" t="str">
        <f t="shared" si="257"/>
        <v/>
      </c>
      <c r="EA143" s="72" t="str">
        <f t="shared" si="257"/>
        <v/>
      </c>
      <c r="EB143" s="72" t="str">
        <f t="shared" si="257"/>
        <v/>
      </c>
      <c r="EC143" s="72" t="str">
        <f t="shared" si="257"/>
        <v/>
      </c>
      <c r="ED143" s="72" t="str">
        <f t="shared" si="257"/>
        <v/>
      </c>
      <c r="EE143" s="72" t="str">
        <f t="shared" si="257"/>
        <v/>
      </c>
      <c r="EF143" s="72" t="str">
        <f t="shared" si="257"/>
        <v/>
      </c>
      <c r="EG143" s="72" t="str">
        <f t="shared" si="256"/>
        <v/>
      </c>
      <c r="EH143" s="72" t="str">
        <f t="shared" si="256"/>
        <v/>
      </c>
      <c r="EI143" s="72" t="str">
        <f t="shared" si="256"/>
        <v/>
      </c>
      <c r="EJ143" s="68"/>
      <c r="EK143" s="68"/>
      <c r="EL143" s="68"/>
      <c r="EM143" s="68"/>
      <c r="EN143" s="88" t="str">
        <f t="shared" si="219"/>
        <v/>
      </c>
      <c r="EO143" s="88" t="str">
        <f t="shared" si="174"/>
        <v/>
      </c>
      <c r="EP143" s="88">
        <f t="shared" si="220"/>
        <v>0</v>
      </c>
      <c r="EQ143" s="89" t="str">
        <f t="shared" si="175"/>
        <v/>
      </c>
      <c r="ER143" s="89" t="str">
        <f t="shared" si="176"/>
        <v/>
      </c>
      <c r="ES143" s="89" t="str">
        <f t="shared" si="177"/>
        <v/>
      </c>
      <c r="ET143" s="89" t="str">
        <f t="shared" si="178"/>
        <v/>
      </c>
      <c r="EU143" s="89" t="str">
        <f t="shared" si="179"/>
        <v/>
      </c>
      <c r="EV143" s="89" t="str">
        <f t="shared" si="180"/>
        <v/>
      </c>
      <c r="EW143" s="89" t="str">
        <f t="shared" si="181"/>
        <v/>
      </c>
      <c r="EX143" s="89" t="str">
        <f t="shared" si="182"/>
        <v/>
      </c>
      <c r="EY143" s="89" t="str">
        <f t="shared" si="183"/>
        <v/>
      </c>
      <c r="EZ143" s="89" t="str">
        <f t="shared" si="184"/>
        <v/>
      </c>
      <c r="FA143" s="89" t="str">
        <f t="shared" si="185"/>
        <v/>
      </c>
      <c r="FB143" s="89" t="str">
        <f t="shared" si="186"/>
        <v/>
      </c>
      <c r="FC143" s="89" t="str">
        <f t="shared" si="187"/>
        <v/>
      </c>
      <c r="FD143" s="89" t="str">
        <f t="shared" si="188"/>
        <v/>
      </c>
      <c r="FE143" s="89" t="str">
        <f t="shared" si="189"/>
        <v/>
      </c>
      <c r="FF143" s="89" t="str">
        <f t="shared" si="190"/>
        <v/>
      </c>
      <c r="FG143" s="89" t="str">
        <f t="shared" si="191"/>
        <v/>
      </c>
      <c r="FH143" s="89" t="str">
        <f t="shared" si="192"/>
        <v/>
      </c>
      <c r="FI143" s="89" t="str">
        <f t="shared" si="193"/>
        <v/>
      </c>
      <c r="FJ143" s="89" t="str">
        <f t="shared" si="194"/>
        <v/>
      </c>
      <c r="FK143" s="68"/>
      <c r="FL143" s="68"/>
      <c r="FM143" s="68"/>
      <c r="FN143" s="68"/>
      <c r="FO143" s="68"/>
      <c r="FP143" s="88" t="str">
        <f t="shared" si="221"/>
        <v/>
      </c>
      <c r="FQ143" s="72" t="str">
        <f t="shared" si="222"/>
        <v/>
      </c>
      <c r="FR143" s="72" t="str">
        <f t="shared" si="223"/>
        <v/>
      </c>
      <c r="FS143" s="72" t="str">
        <f t="shared" si="224"/>
        <v/>
      </c>
      <c r="FT143" s="72" t="str">
        <f t="shared" si="225"/>
        <v/>
      </c>
      <c r="FU143" s="72" t="str">
        <f t="shared" si="226"/>
        <v/>
      </c>
      <c r="FV143" s="72" t="str">
        <f t="shared" si="227"/>
        <v/>
      </c>
      <c r="FW143" s="72" t="str">
        <f t="shared" si="228"/>
        <v/>
      </c>
      <c r="FX143" s="72" t="str">
        <f t="shared" si="229"/>
        <v/>
      </c>
      <c r="FY143" s="72" t="str">
        <f t="shared" si="230"/>
        <v/>
      </c>
      <c r="FZ143" s="72" t="str">
        <f t="shared" si="231"/>
        <v/>
      </c>
      <c r="GA143" s="72" t="str">
        <f t="shared" si="232"/>
        <v/>
      </c>
      <c r="GB143" s="72" t="str">
        <f t="shared" si="233"/>
        <v/>
      </c>
      <c r="GC143" s="72" t="str">
        <f t="shared" si="234"/>
        <v/>
      </c>
      <c r="GD143" s="72" t="str">
        <f t="shared" si="235"/>
        <v/>
      </c>
      <c r="GE143" s="72" t="str">
        <f t="shared" si="236"/>
        <v/>
      </c>
      <c r="GF143" s="72" t="str">
        <f t="shared" si="237"/>
        <v/>
      </c>
      <c r="GG143" s="72" t="str">
        <f t="shared" si="238"/>
        <v/>
      </c>
      <c r="GH143" s="72" t="str">
        <f t="shared" si="239"/>
        <v/>
      </c>
      <c r="GI143" s="72" t="str">
        <f t="shared" si="240"/>
        <v/>
      </c>
      <c r="GJ143" s="113"/>
      <c r="GK143" s="113"/>
    </row>
    <row r="144" spans="1:193" ht="20.100000000000001" customHeight="1" x14ac:dyDescent="0.2">
      <c r="A144" s="137">
        <v>129</v>
      </c>
      <c r="B144" s="287"/>
      <c r="C144" s="287"/>
      <c r="D144" s="3"/>
      <c r="E144" s="3"/>
      <c r="F144" s="4"/>
      <c r="G144" s="4"/>
      <c r="H144" s="5"/>
      <c r="I144" s="52" t="str">
        <f t="shared" si="170"/>
        <v/>
      </c>
      <c r="J144" s="4"/>
      <c r="K144" s="4"/>
      <c r="L144" s="4"/>
      <c r="M144" s="4"/>
      <c r="N144" s="5"/>
      <c r="O144" s="53" t="str">
        <f t="shared" si="171"/>
        <v/>
      </c>
      <c r="P144" s="5"/>
      <c r="R144" s="80"/>
      <c r="S144" s="80"/>
      <c r="T144" s="69"/>
      <c r="U144" s="63" t="str">
        <f t="shared" si="172"/>
        <v/>
      </c>
      <c r="V144" s="80"/>
      <c r="W144" s="80"/>
      <c r="X144" s="80"/>
      <c r="Y144" s="80"/>
      <c r="Z144" s="80"/>
      <c r="AA144" s="128"/>
      <c r="AZ144" s="112"/>
      <c r="BE144" s="72" t="s">
        <v>279</v>
      </c>
      <c r="BF144" s="82" t="str">
        <f t="shared" si="260"/>
        <v/>
      </c>
      <c r="BG144" s="82">
        <f t="shared" si="261"/>
        <v>0</v>
      </c>
      <c r="BH144" s="82">
        <f>EU10*(1+BH$137)</f>
        <v>0</v>
      </c>
      <c r="BI144" s="82" t="s">
        <v>223</v>
      </c>
      <c r="BJ144" s="82">
        <f t="shared" si="262"/>
        <v>0</v>
      </c>
      <c r="BK144" s="98" t="str">
        <f t="shared" si="265"/>
        <v>H05</v>
      </c>
      <c r="BL144" s="99"/>
      <c r="BM144" s="100"/>
      <c r="BN144" s="72"/>
      <c r="BO144" s="72"/>
      <c r="BP144" s="72"/>
      <c r="BQ144" s="94"/>
      <c r="BR144" s="95"/>
      <c r="BT144" s="96">
        <f t="shared" si="263"/>
        <v>0</v>
      </c>
      <c r="BU144" s="85">
        <f t="shared" si="264"/>
        <v>0</v>
      </c>
      <c r="CA144" s="86" t="str">
        <f t="shared" ref="CA144:CA175" si="266">IF((J144+K144+L144+M144)=0,"",N144&amp;"_"&amp;O144)</f>
        <v/>
      </c>
      <c r="CB144" s="82" t="str">
        <f t="shared" ref="CB144:CB175" si="267">IF(J144=1,CA144,"")</f>
        <v/>
      </c>
      <c r="CC144" s="82" t="str">
        <f t="shared" ref="CC144:CC175" si="268">IF(K144=1,CA144,"")</f>
        <v/>
      </c>
      <c r="CD144" s="82" t="str">
        <f t="shared" ref="CD144:CD175" si="269">IF(L144=1,CA144,"")</f>
        <v/>
      </c>
      <c r="CE144" s="82" t="str">
        <f t="shared" ref="CE144:CE175" si="270">IF(M144=1,CA144,"")</f>
        <v/>
      </c>
      <c r="CF144" s="86" t="str">
        <f t="shared" ref="CF144:CF175" si="271">IF(D144="","",H144&amp;"_"&amp;I144)</f>
        <v/>
      </c>
      <c r="CG144" s="87"/>
      <c r="CH144" s="86" t="str">
        <f t="shared" ref="CH144:CH175" si="272">IF(D144="","",D144*E144*F144*I144/1000000000)</f>
        <v/>
      </c>
      <c r="CI144" s="86" t="str">
        <f t="shared" ref="CI144:CI175" si="273">IF(D144="","",IF(T144="ANO",F144*2,F144))</f>
        <v/>
      </c>
      <c r="CJ144" s="64"/>
      <c r="CK144" s="64"/>
      <c r="CL144" s="64"/>
      <c r="CM144" s="64"/>
      <c r="CN144" s="72" t="str">
        <f t="shared" ref="CN144:CN175" si="274">IF(T144="ANO",I144*2,I144)</f>
        <v/>
      </c>
      <c r="CO144" s="72" t="str">
        <f t="shared" ref="CO144:CO175" si="275">IF(D144="","",IF(CN144&lt;19.1,10,IF(CN144&lt;36.1,20,IF(CN144&gt;36.1,30,30))))</f>
        <v/>
      </c>
      <c r="CP144" s="72" t="str">
        <f t="shared" ref="CP144:CP175" si="276">IF(D144="","",IF(O144&lt;2.1,1,IF(O144&lt;8.1,2,IF(O144&gt;8.1,3,3))))</f>
        <v/>
      </c>
      <c r="CQ144" s="72" t="str">
        <f t="shared" ref="CQ144:CQ175" si="277">IF(D144="","",CO144+CP144)</f>
        <v/>
      </c>
      <c r="CR144" s="72" t="str">
        <f t="shared" ref="CR144:CR175" si="278">IF(D144="","",IF(CQ144=11,"L1",IF(CQ144=12,"L2",IF(CQ144=13,"L3",IF(CQ144=21,"L4",IF(CQ144=22,"L5",IF(CQ144=23,"L6",IF(CQ144=31,"L7",IF(CQ144=32,"L8",IF(CQ144=33,"L9","chyba"))))))))))</f>
        <v/>
      </c>
      <c r="CS144" s="72" t="str">
        <f t="shared" si="258"/>
        <v/>
      </c>
      <c r="CT144" s="72" t="str">
        <f t="shared" si="258"/>
        <v/>
      </c>
      <c r="CU144" s="72" t="str">
        <f t="shared" si="258"/>
        <v/>
      </c>
      <c r="CV144" s="72" t="str">
        <f t="shared" si="258"/>
        <v/>
      </c>
      <c r="CW144" s="72" t="str">
        <f t="shared" si="258"/>
        <v/>
      </c>
      <c r="CX144" s="72" t="str">
        <f t="shared" si="258"/>
        <v/>
      </c>
      <c r="CY144" s="72" t="str">
        <f t="shared" si="258"/>
        <v/>
      </c>
      <c r="CZ144" s="72" t="str">
        <f t="shared" si="258"/>
        <v/>
      </c>
      <c r="DA144" s="72" t="str">
        <f t="shared" si="258"/>
        <v/>
      </c>
      <c r="DB144" s="72" t="str">
        <f t="shared" si="258"/>
        <v/>
      </c>
      <c r="DC144" s="72" t="str">
        <f t="shared" si="259"/>
        <v/>
      </c>
      <c r="DD144" s="72" t="str">
        <f t="shared" si="259"/>
        <v/>
      </c>
      <c r="DE144" s="72" t="str">
        <f t="shared" si="259"/>
        <v/>
      </c>
      <c r="DF144" s="72" t="str">
        <f t="shared" si="259"/>
        <v/>
      </c>
      <c r="DG144" s="72" t="str">
        <f t="shared" si="259"/>
        <v/>
      </c>
      <c r="DH144" s="72" t="str">
        <f t="shared" si="259"/>
        <v/>
      </c>
      <c r="DI144" s="72" t="str">
        <f t="shared" si="259"/>
        <v/>
      </c>
      <c r="DJ144" s="72" t="str">
        <f t="shared" si="259"/>
        <v/>
      </c>
      <c r="DK144" s="72" t="str">
        <f t="shared" si="259"/>
        <v/>
      </c>
      <c r="DL144" s="64"/>
      <c r="DM144" s="64"/>
      <c r="DN144" s="64"/>
      <c r="DO144" s="72" t="str">
        <f t="shared" ref="DO144:DO175" si="279">IF(D144="","",IF(T144="ANO",(D144+D144+E144+E144)/1000*F144*2,(D144+D144+E144+E144)/1000*F144))</f>
        <v/>
      </c>
      <c r="DP144" s="72" t="str">
        <f t="shared" si="173"/>
        <v/>
      </c>
      <c r="DQ144" s="72" t="str">
        <f t="shared" si="257"/>
        <v/>
      </c>
      <c r="DR144" s="72" t="str">
        <f t="shared" si="257"/>
        <v/>
      </c>
      <c r="DS144" s="72" t="str">
        <f t="shared" si="257"/>
        <v/>
      </c>
      <c r="DT144" s="72" t="str">
        <f t="shared" si="257"/>
        <v/>
      </c>
      <c r="DU144" s="72" t="str">
        <f t="shared" si="257"/>
        <v/>
      </c>
      <c r="DV144" s="72" t="str">
        <f t="shared" si="257"/>
        <v/>
      </c>
      <c r="DW144" s="72" t="str">
        <f t="shared" si="257"/>
        <v/>
      </c>
      <c r="DX144" s="72" t="str">
        <f t="shared" si="257"/>
        <v/>
      </c>
      <c r="DY144" s="72" t="str">
        <f t="shared" si="257"/>
        <v/>
      </c>
      <c r="DZ144" s="72" t="str">
        <f t="shared" si="257"/>
        <v/>
      </c>
      <c r="EA144" s="72" t="str">
        <f t="shared" si="257"/>
        <v/>
      </c>
      <c r="EB144" s="72" t="str">
        <f t="shared" si="257"/>
        <v/>
      </c>
      <c r="EC144" s="72" t="str">
        <f t="shared" si="257"/>
        <v/>
      </c>
      <c r="ED144" s="72" t="str">
        <f t="shared" si="257"/>
        <v/>
      </c>
      <c r="EE144" s="72" t="str">
        <f t="shared" si="257"/>
        <v/>
      </c>
      <c r="EF144" s="72" t="str">
        <f t="shared" si="257"/>
        <v/>
      </c>
      <c r="EG144" s="72" t="str">
        <f t="shared" si="256"/>
        <v/>
      </c>
      <c r="EH144" s="72" t="str">
        <f t="shared" si="256"/>
        <v/>
      </c>
      <c r="EI144" s="72" t="str">
        <f t="shared" si="256"/>
        <v/>
      </c>
      <c r="EJ144" s="68"/>
      <c r="EK144" s="68"/>
      <c r="EL144" s="68"/>
      <c r="EM144" s="68"/>
      <c r="EN144" s="88" t="str">
        <f t="shared" ref="EN144:EN175" si="280">IF(EP144=0,"",(J144+K144+L144+M144*F144)*50/1000)</f>
        <v/>
      </c>
      <c r="EO144" s="88" t="str">
        <f t="shared" si="174"/>
        <v/>
      </c>
      <c r="EP144" s="88">
        <f t="shared" ref="EP144:EP175" si="281">((D144*(J144+K144))+(E144*(L144+M144)))/1000*F144</f>
        <v>0</v>
      </c>
      <c r="EQ144" s="89" t="str">
        <f t="shared" si="175"/>
        <v/>
      </c>
      <c r="ER144" s="89" t="str">
        <f t="shared" si="176"/>
        <v/>
      </c>
      <c r="ES144" s="89" t="str">
        <f t="shared" si="177"/>
        <v/>
      </c>
      <c r="ET144" s="89" t="str">
        <f t="shared" si="178"/>
        <v/>
      </c>
      <c r="EU144" s="89" t="str">
        <f t="shared" si="179"/>
        <v/>
      </c>
      <c r="EV144" s="89" t="str">
        <f t="shared" si="180"/>
        <v/>
      </c>
      <c r="EW144" s="89" t="str">
        <f t="shared" si="181"/>
        <v/>
      </c>
      <c r="EX144" s="89" t="str">
        <f t="shared" si="182"/>
        <v/>
      </c>
      <c r="EY144" s="89" t="str">
        <f t="shared" si="183"/>
        <v/>
      </c>
      <c r="EZ144" s="89" t="str">
        <f t="shared" si="184"/>
        <v/>
      </c>
      <c r="FA144" s="89" t="str">
        <f t="shared" si="185"/>
        <v/>
      </c>
      <c r="FB144" s="89" t="str">
        <f t="shared" si="186"/>
        <v/>
      </c>
      <c r="FC144" s="89" t="str">
        <f t="shared" si="187"/>
        <v/>
      </c>
      <c r="FD144" s="89" t="str">
        <f t="shared" si="188"/>
        <v/>
      </c>
      <c r="FE144" s="89" t="str">
        <f t="shared" si="189"/>
        <v/>
      </c>
      <c r="FF144" s="89" t="str">
        <f t="shared" si="190"/>
        <v/>
      </c>
      <c r="FG144" s="89" t="str">
        <f t="shared" si="191"/>
        <v/>
      </c>
      <c r="FH144" s="89" t="str">
        <f t="shared" si="192"/>
        <v/>
      </c>
      <c r="FI144" s="89" t="str">
        <f t="shared" si="193"/>
        <v/>
      </c>
      <c r="FJ144" s="89" t="str">
        <f t="shared" si="194"/>
        <v/>
      </c>
      <c r="FK144" s="68"/>
      <c r="FL144" s="68"/>
      <c r="FM144" s="68"/>
      <c r="FN144" s="68"/>
      <c r="FO144" s="68"/>
      <c r="FP144" s="88" t="str">
        <f t="shared" ref="FP144:FP175" si="282">IF(H144="","",H144)</f>
        <v/>
      </c>
      <c r="FQ144" s="72" t="str">
        <f t="shared" ref="FQ144:FQ175" si="283">IF($H144="","",IF($FP144=$AN$19,($D144*$E144*$CI144/1000000),""))</f>
        <v/>
      </c>
      <c r="FR144" s="72" t="str">
        <f t="shared" ref="FR144:FR175" si="284">IF($H144="","",IF($FP144=$AN$20,($D144*$E144*$CI144/1000000),""))</f>
        <v/>
      </c>
      <c r="FS144" s="72" t="str">
        <f t="shared" ref="FS144:FS175" si="285">IF($H144="","",IF($FP144=$AN$21,($D144*$E144*$CI144/1000000),""))</f>
        <v/>
      </c>
      <c r="FT144" s="72" t="str">
        <f t="shared" ref="FT144:FT175" si="286">IF($H144="","",IF($FP144=$AN$22,($D144*$E144*$CI144/1000000),""))</f>
        <v/>
      </c>
      <c r="FU144" s="72" t="str">
        <f t="shared" ref="FU144:FU175" si="287">IF($H144="","",IF($FP144=$AN$23,($D144*$E144*$CI144/1000000),""))</f>
        <v/>
      </c>
      <c r="FV144" s="72" t="str">
        <f t="shared" ref="FV144:FV175" si="288">IF($H144="","",IF($FP144=$AN$24,($D144*$E144*$CI144/1000000),""))</f>
        <v/>
      </c>
      <c r="FW144" s="72" t="str">
        <f t="shared" ref="FW144:FW175" si="289">IF($H144="","",IF($FP144=$AN$25,($D144*$E144*$CI144/1000000),""))</f>
        <v/>
      </c>
      <c r="FX144" s="72" t="str">
        <f t="shared" ref="FX144:FX175" si="290">IF($H144="","",IF($FP144=$AN$26,($D144*$E144*$CI144/1000000),""))</f>
        <v/>
      </c>
      <c r="FY144" s="72" t="str">
        <f t="shared" ref="FY144:FY175" si="291">IF($H144="","",IF($FP144=$AN$27,($D144*$E144*$CI144/1000000),""))</f>
        <v/>
      </c>
      <c r="FZ144" s="72" t="str">
        <f t="shared" ref="FZ144:FZ175" si="292">IF($H144="","",IF($FP144=$AN$28,($D144*$E144*$CI144/1000000),""))</f>
        <v/>
      </c>
      <c r="GA144" s="72" t="str">
        <f t="shared" ref="GA144:GA175" si="293">IF($H144="","",IF($FP144=$AN$29,($D144*$E144*$CI144/1000000),""))</f>
        <v/>
      </c>
      <c r="GB144" s="72" t="str">
        <f t="shared" ref="GB144:GB175" si="294">IF($H144="","",IF($FP144=$AN$30,($D144*$E144*$CI144/1000000),""))</f>
        <v/>
      </c>
      <c r="GC144" s="72" t="str">
        <f t="shared" ref="GC144:GC175" si="295">IF($H144="","",IF($FP144=$AN$31,($D144*$E144*$CI144/1000000),""))</f>
        <v/>
      </c>
      <c r="GD144" s="72" t="str">
        <f t="shared" ref="GD144:GD175" si="296">IF($H144="","",IF($FP144=$AN$32,($D144*$E144*$CI144/1000000),""))</f>
        <v/>
      </c>
      <c r="GE144" s="72" t="str">
        <f t="shared" ref="GE144:GE175" si="297">IF($H144="","",IF($FP144=$AN$33,($D144*$E144*$CI144/1000000),""))</f>
        <v/>
      </c>
      <c r="GF144" s="72" t="str">
        <f t="shared" ref="GF144:GF175" si="298">IF($H144="","",IF($FP144=$AN$34,($D144*$E144*$CI144/1000000),""))</f>
        <v/>
      </c>
      <c r="GG144" s="72" t="str">
        <f t="shared" ref="GG144:GG175" si="299">IF($H144="","",IF($FP144=$AN$35,($D144*$E144*$CI144/1000000),""))</f>
        <v/>
      </c>
      <c r="GH144" s="72" t="str">
        <f t="shared" ref="GH144:GH175" si="300">IF($H144="","",IF($FP144=$AN$36,($D144*$E144*$CI144/1000000),""))</f>
        <v/>
      </c>
      <c r="GI144" s="72" t="str">
        <f t="shared" ref="GI144:GI175" si="301">IF($H144="","",IF($FP144=$AN$37,($D144*$E144*$CI144/1000000),""))</f>
        <v/>
      </c>
      <c r="GJ144" s="113"/>
      <c r="GK144" s="113"/>
    </row>
    <row r="145" spans="1:193" ht="20.100000000000001" customHeight="1" x14ac:dyDescent="0.2">
      <c r="A145" s="137">
        <v>130</v>
      </c>
      <c r="B145" s="287"/>
      <c r="C145" s="287"/>
      <c r="D145" s="3"/>
      <c r="E145" s="3"/>
      <c r="F145" s="4"/>
      <c r="G145" s="4"/>
      <c r="H145" s="5"/>
      <c r="I145" s="52" t="str">
        <f t="shared" ref="I145:I208" si="302">IF(H145="","",VLOOKUP(H145,$AN$19:$AO$37,2,FALSE))</f>
        <v/>
      </c>
      <c r="J145" s="4"/>
      <c r="K145" s="4"/>
      <c r="L145" s="4"/>
      <c r="M145" s="4"/>
      <c r="N145" s="5"/>
      <c r="O145" s="53" t="str">
        <f t="shared" ref="O145:O208" si="303">IF(N145="","",VLOOKUP(N145,$AN$44:$AP$62,3,FALSE))</f>
        <v/>
      </c>
      <c r="P145" s="5"/>
      <c r="R145" s="80"/>
      <c r="S145" s="80"/>
      <c r="T145" s="69"/>
      <c r="U145" s="63" t="str">
        <f t="shared" ref="U145:U208" si="304">IF(T145="ANO",((D145+R145)*(E145+S145))/1000000*F145,"")</f>
        <v/>
      </c>
      <c r="V145" s="80"/>
      <c r="W145" s="80"/>
      <c r="X145" s="80"/>
      <c r="Y145" s="80"/>
      <c r="Z145" s="80"/>
      <c r="AA145" s="128"/>
      <c r="AZ145" s="112"/>
      <c r="BE145" s="72" t="s">
        <v>280</v>
      </c>
      <c r="BF145" s="82" t="str">
        <f t="shared" si="260"/>
        <v/>
      </c>
      <c r="BG145" s="82">
        <f t="shared" si="261"/>
        <v>0</v>
      </c>
      <c r="BH145" s="82">
        <f>EV10*(1+BH$137)</f>
        <v>0</v>
      </c>
      <c r="BI145" s="82" t="s">
        <v>223</v>
      </c>
      <c r="BJ145" s="82">
        <f t="shared" si="262"/>
        <v>0</v>
      </c>
      <c r="BK145" s="98" t="str">
        <f t="shared" si="265"/>
        <v>H06</v>
      </c>
      <c r="BL145" s="99"/>
      <c r="BM145" s="100"/>
      <c r="BN145" s="72"/>
      <c r="BO145" s="72"/>
      <c r="BP145" s="72"/>
      <c r="BQ145" s="94"/>
      <c r="BR145" s="95"/>
      <c r="BT145" s="96">
        <f t="shared" si="263"/>
        <v>0</v>
      </c>
      <c r="BU145" s="85">
        <f t="shared" si="264"/>
        <v>0</v>
      </c>
      <c r="CA145" s="86" t="str">
        <f t="shared" si="266"/>
        <v/>
      </c>
      <c r="CB145" s="82" t="str">
        <f t="shared" si="267"/>
        <v/>
      </c>
      <c r="CC145" s="82" t="str">
        <f t="shared" si="268"/>
        <v/>
      </c>
      <c r="CD145" s="82" t="str">
        <f t="shared" si="269"/>
        <v/>
      </c>
      <c r="CE145" s="82" t="str">
        <f t="shared" si="270"/>
        <v/>
      </c>
      <c r="CF145" s="86" t="str">
        <f t="shared" si="271"/>
        <v/>
      </c>
      <c r="CG145" s="87"/>
      <c r="CH145" s="86" t="str">
        <f t="shared" si="272"/>
        <v/>
      </c>
      <c r="CI145" s="86" t="str">
        <f t="shared" si="273"/>
        <v/>
      </c>
      <c r="CJ145" s="64"/>
      <c r="CK145" s="64"/>
      <c r="CL145" s="64"/>
      <c r="CM145" s="64"/>
      <c r="CN145" s="72" t="str">
        <f t="shared" si="274"/>
        <v/>
      </c>
      <c r="CO145" s="72" t="str">
        <f t="shared" si="275"/>
        <v/>
      </c>
      <c r="CP145" s="72" t="str">
        <f t="shared" si="276"/>
        <v/>
      </c>
      <c r="CQ145" s="72" t="str">
        <f t="shared" si="277"/>
        <v/>
      </c>
      <c r="CR145" s="72" t="str">
        <f t="shared" si="278"/>
        <v/>
      </c>
      <c r="CS145" s="72" t="str">
        <f t="shared" si="258"/>
        <v/>
      </c>
      <c r="CT145" s="72" t="str">
        <f t="shared" si="258"/>
        <v/>
      </c>
      <c r="CU145" s="72" t="str">
        <f t="shared" si="258"/>
        <v/>
      </c>
      <c r="CV145" s="72" t="str">
        <f t="shared" si="258"/>
        <v/>
      </c>
      <c r="CW145" s="72" t="str">
        <f t="shared" si="258"/>
        <v/>
      </c>
      <c r="CX145" s="72" t="str">
        <f t="shared" si="258"/>
        <v/>
      </c>
      <c r="CY145" s="72" t="str">
        <f t="shared" si="258"/>
        <v/>
      </c>
      <c r="CZ145" s="72" t="str">
        <f t="shared" si="258"/>
        <v/>
      </c>
      <c r="DA145" s="72" t="str">
        <f t="shared" si="258"/>
        <v/>
      </c>
      <c r="DB145" s="72" t="str">
        <f t="shared" si="258"/>
        <v/>
      </c>
      <c r="DC145" s="72" t="str">
        <f t="shared" si="259"/>
        <v/>
      </c>
      <c r="DD145" s="72" t="str">
        <f t="shared" si="259"/>
        <v/>
      </c>
      <c r="DE145" s="72" t="str">
        <f t="shared" si="259"/>
        <v/>
      </c>
      <c r="DF145" s="72" t="str">
        <f t="shared" si="259"/>
        <v/>
      </c>
      <c r="DG145" s="72" t="str">
        <f t="shared" si="259"/>
        <v/>
      </c>
      <c r="DH145" s="72" t="str">
        <f t="shared" si="259"/>
        <v/>
      </c>
      <c r="DI145" s="72" t="str">
        <f t="shared" si="259"/>
        <v/>
      </c>
      <c r="DJ145" s="72" t="str">
        <f t="shared" si="259"/>
        <v/>
      </c>
      <c r="DK145" s="72" t="str">
        <f t="shared" si="259"/>
        <v/>
      </c>
      <c r="DL145" s="64"/>
      <c r="DM145" s="64"/>
      <c r="DN145" s="64"/>
      <c r="DO145" s="72" t="str">
        <f t="shared" si="279"/>
        <v/>
      </c>
      <c r="DP145" s="72" t="str">
        <f t="shared" ref="DP145:DP208" si="305">IF(D145="","",VLOOKUP(CF145,$BF$115:$BM$133,8,FALSE))</f>
        <v/>
      </c>
      <c r="DQ145" s="72" t="str">
        <f t="shared" si="257"/>
        <v/>
      </c>
      <c r="DR145" s="72" t="str">
        <f t="shared" si="257"/>
        <v/>
      </c>
      <c r="DS145" s="72" t="str">
        <f t="shared" si="257"/>
        <v/>
      </c>
      <c r="DT145" s="72" t="str">
        <f t="shared" si="257"/>
        <v/>
      </c>
      <c r="DU145" s="72" t="str">
        <f t="shared" si="257"/>
        <v/>
      </c>
      <c r="DV145" s="72" t="str">
        <f t="shared" si="257"/>
        <v/>
      </c>
      <c r="DW145" s="72" t="str">
        <f t="shared" si="257"/>
        <v/>
      </c>
      <c r="DX145" s="72" t="str">
        <f t="shared" si="257"/>
        <v/>
      </c>
      <c r="DY145" s="72" t="str">
        <f t="shared" si="257"/>
        <v/>
      </c>
      <c r="DZ145" s="72" t="str">
        <f t="shared" si="257"/>
        <v/>
      </c>
      <c r="EA145" s="72" t="str">
        <f t="shared" si="257"/>
        <v/>
      </c>
      <c r="EB145" s="72" t="str">
        <f t="shared" si="257"/>
        <v/>
      </c>
      <c r="EC145" s="72" t="str">
        <f t="shared" si="257"/>
        <v/>
      </c>
      <c r="ED145" s="72" t="str">
        <f t="shared" si="257"/>
        <v/>
      </c>
      <c r="EE145" s="72" t="str">
        <f t="shared" si="257"/>
        <v/>
      </c>
      <c r="EF145" s="72" t="str">
        <f t="shared" si="257"/>
        <v/>
      </c>
      <c r="EG145" s="72" t="str">
        <f t="shared" si="256"/>
        <v/>
      </c>
      <c r="EH145" s="72" t="str">
        <f t="shared" si="256"/>
        <v/>
      </c>
      <c r="EI145" s="72" t="str">
        <f t="shared" si="256"/>
        <v/>
      </c>
      <c r="EJ145" s="68"/>
      <c r="EK145" s="68"/>
      <c r="EL145" s="68"/>
      <c r="EM145" s="68"/>
      <c r="EN145" s="88" t="str">
        <f t="shared" si="280"/>
        <v/>
      </c>
      <c r="EO145" s="88" t="str">
        <f t="shared" ref="EO145:EO208" si="306">IF(D145="","",VLOOKUP(CA145,$BF$140:$BK$158,6,FALSE))</f>
        <v/>
      </c>
      <c r="EP145" s="88">
        <f t="shared" si="281"/>
        <v>0</v>
      </c>
      <c r="EQ145" s="89" t="str">
        <f t="shared" ref="EQ145:EQ208" si="307">IF(EP145&lt;=0,"",IF($EO145=EQ$15,($EP145+$EN145),""))</f>
        <v/>
      </c>
      <c r="ER145" s="89" t="str">
        <f t="shared" ref="ER145:ER208" si="308">IF(EP145&lt;=0,"",IF($EO145=ER$15,($EP145+$EN145),""))</f>
        <v/>
      </c>
      <c r="ES145" s="89" t="str">
        <f t="shared" ref="ES145:ES208" si="309">IF(EP145&lt;=0,"",IF($EO145=ES$15,($EP145+$EN145),""))</f>
        <v/>
      </c>
      <c r="ET145" s="89" t="str">
        <f t="shared" ref="ET145:ET208" si="310">IF(EP145&lt;=0,"",IF($EO145=ET$15,($EP145+$EN145),""))</f>
        <v/>
      </c>
      <c r="EU145" s="89" t="str">
        <f t="shared" ref="EU145:EU208" si="311">IF(EP145&lt;=0,"",IF($EO145=EU$15,($EP145+$EN145),""))</f>
        <v/>
      </c>
      <c r="EV145" s="89" t="str">
        <f t="shared" ref="EV145:EV208" si="312">IF(EP145&lt;=0,"",IF($EO145=EV$15,($EP145+$EN145),""))</f>
        <v/>
      </c>
      <c r="EW145" s="89" t="str">
        <f t="shared" ref="EW145:EW208" si="313">IF(EP145&lt;=0,"",IF($EO145=EW$15,($EP145+$EN145),""))</f>
        <v/>
      </c>
      <c r="EX145" s="89" t="str">
        <f t="shared" ref="EX145:EX208" si="314">IF(EP145&lt;=0,"",IF($EO145=EX$15,($EP145+$EN145),""))</f>
        <v/>
      </c>
      <c r="EY145" s="89" t="str">
        <f t="shared" ref="EY145:EY208" si="315">IF(EP145&lt;=0,"",IF($EO145=EY$15,($EP145+$EN145),""))</f>
        <v/>
      </c>
      <c r="EZ145" s="89" t="str">
        <f t="shared" ref="EZ145:EZ208" si="316">IF(EP145&lt;=0,"",IF($EO145=EZ$15,($EP145+$EN145),""))</f>
        <v/>
      </c>
      <c r="FA145" s="89" t="str">
        <f t="shared" ref="FA145:FA208" si="317">IF(EP145&lt;=0,"",IF($EO145=FA$15,($EP145+$EN145),""))</f>
        <v/>
      </c>
      <c r="FB145" s="89" t="str">
        <f t="shared" ref="FB145:FB208" si="318">IF(EP145&lt;=0,"",IF($EO145=FB$15,($EP145+$EN145),""))</f>
        <v/>
      </c>
      <c r="FC145" s="89" t="str">
        <f t="shared" ref="FC145:FC208" si="319">IF(EP145&lt;=0,"",IF($EO145=FC$15,($EP145+$EN145),""))</f>
        <v/>
      </c>
      <c r="FD145" s="89" t="str">
        <f t="shared" ref="FD145:FD208" si="320">IF(EP145&lt;=0,"",IF($EO145=FD$15,($EP145+$EN145),""))</f>
        <v/>
      </c>
      <c r="FE145" s="89" t="str">
        <f t="shared" ref="FE145:FE208" si="321">IF(EP145&lt;=0,"",IF($EO145=FE$15,($EP145+$EN145),""))</f>
        <v/>
      </c>
      <c r="FF145" s="89" t="str">
        <f t="shared" ref="FF145:FF208" si="322">IF(EP145&lt;=0,"",IF($EO145=FF$15,($EP145+$EN145),""))</f>
        <v/>
      </c>
      <c r="FG145" s="89" t="str">
        <f t="shared" ref="FG145:FG208" si="323">IF(EP145&lt;=0,"",IF($EO145=FG$15,($EP145+$EN145),""))</f>
        <v/>
      </c>
      <c r="FH145" s="89" t="str">
        <f t="shared" ref="FH145:FH208" si="324">IF(EP145&lt;=0,"",IF($EO145=FH$15,($EP145+$EN145),""))</f>
        <v/>
      </c>
      <c r="FI145" s="89" t="str">
        <f t="shared" ref="FI145:FI208" si="325">IF(EP145&lt;=0,"",IF($EO145=FI$15,($EP145+$EN145),""))</f>
        <v/>
      </c>
      <c r="FJ145" s="89" t="str">
        <f t="shared" ref="FJ145:FJ208" si="326">IF(EP145&lt;=0,"",IF($EO145=FJ$15,($EP145+$EN145),""))</f>
        <v/>
      </c>
      <c r="FK145" s="68"/>
      <c r="FL145" s="68"/>
      <c r="FM145" s="68"/>
      <c r="FN145" s="68"/>
      <c r="FO145" s="68"/>
      <c r="FP145" s="88" t="str">
        <f t="shared" si="282"/>
        <v/>
      </c>
      <c r="FQ145" s="72" t="str">
        <f t="shared" si="283"/>
        <v/>
      </c>
      <c r="FR145" s="72" t="str">
        <f t="shared" si="284"/>
        <v/>
      </c>
      <c r="FS145" s="72" t="str">
        <f t="shared" si="285"/>
        <v/>
      </c>
      <c r="FT145" s="72" t="str">
        <f t="shared" si="286"/>
        <v/>
      </c>
      <c r="FU145" s="72" t="str">
        <f t="shared" si="287"/>
        <v/>
      </c>
      <c r="FV145" s="72" t="str">
        <f t="shared" si="288"/>
        <v/>
      </c>
      <c r="FW145" s="72" t="str">
        <f t="shared" si="289"/>
        <v/>
      </c>
      <c r="FX145" s="72" t="str">
        <f t="shared" si="290"/>
        <v/>
      </c>
      <c r="FY145" s="72" t="str">
        <f t="shared" si="291"/>
        <v/>
      </c>
      <c r="FZ145" s="72" t="str">
        <f t="shared" si="292"/>
        <v/>
      </c>
      <c r="GA145" s="72" t="str">
        <f t="shared" si="293"/>
        <v/>
      </c>
      <c r="GB145" s="72" t="str">
        <f t="shared" si="294"/>
        <v/>
      </c>
      <c r="GC145" s="72" t="str">
        <f t="shared" si="295"/>
        <v/>
      </c>
      <c r="GD145" s="72" t="str">
        <f t="shared" si="296"/>
        <v/>
      </c>
      <c r="GE145" s="72" t="str">
        <f t="shared" si="297"/>
        <v/>
      </c>
      <c r="GF145" s="72" t="str">
        <f t="shared" si="298"/>
        <v/>
      </c>
      <c r="GG145" s="72" t="str">
        <f t="shared" si="299"/>
        <v/>
      </c>
      <c r="GH145" s="72" t="str">
        <f t="shared" si="300"/>
        <v/>
      </c>
      <c r="GI145" s="72" t="str">
        <f t="shared" si="301"/>
        <v/>
      </c>
      <c r="GJ145" s="113"/>
      <c r="GK145" s="113"/>
    </row>
    <row r="146" spans="1:193" ht="20.100000000000001" customHeight="1" x14ac:dyDescent="0.2">
      <c r="A146" s="137">
        <v>131</v>
      </c>
      <c r="B146" s="287"/>
      <c r="C146" s="287"/>
      <c r="D146" s="3"/>
      <c r="E146" s="3"/>
      <c r="F146" s="4"/>
      <c r="G146" s="4"/>
      <c r="H146" s="5"/>
      <c r="I146" s="52" t="str">
        <f t="shared" si="302"/>
        <v/>
      </c>
      <c r="J146" s="4"/>
      <c r="K146" s="4"/>
      <c r="L146" s="4"/>
      <c r="M146" s="4"/>
      <c r="N146" s="5"/>
      <c r="O146" s="53" t="str">
        <f t="shared" si="303"/>
        <v/>
      </c>
      <c r="P146" s="5"/>
      <c r="R146" s="80"/>
      <c r="S146" s="80"/>
      <c r="T146" s="69"/>
      <c r="U146" s="63" t="str">
        <f t="shared" si="304"/>
        <v/>
      </c>
      <c r="V146" s="80"/>
      <c r="W146" s="80"/>
      <c r="X146" s="80"/>
      <c r="Y146" s="80"/>
      <c r="Z146" s="80"/>
      <c r="AA146" s="128"/>
      <c r="AZ146" s="112"/>
      <c r="BE146" s="72" t="s">
        <v>281</v>
      </c>
      <c r="BF146" s="82" t="str">
        <f t="shared" si="260"/>
        <v/>
      </c>
      <c r="BG146" s="82">
        <f t="shared" si="261"/>
        <v>0</v>
      </c>
      <c r="BH146" s="82">
        <f>EW10*(1+BH$137)</f>
        <v>0</v>
      </c>
      <c r="BI146" s="82" t="s">
        <v>223</v>
      </c>
      <c r="BJ146" s="82">
        <f t="shared" si="262"/>
        <v>0</v>
      </c>
      <c r="BK146" s="98" t="str">
        <f t="shared" si="265"/>
        <v>H07</v>
      </c>
      <c r="BL146" s="99"/>
      <c r="BM146" s="100"/>
      <c r="BN146" s="72"/>
      <c r="BO146" s="72"/>
      <c r="BP146" s="72"/>
      <c r="BQ146" s="94"/>
      <c r="BR146" s="95"/>
      <c r="BT146" s="96">
        <f t="shared" si="263"/>
        <v>0</v>
      </c>
      <c r="BU146" s="85">
        <f t="shared" si="264"/>
        <v>0</v>
      </c>
      <c r="CA146" s="86" t="str">
        <f t="shared" si="266"/>
        <v/>
      </c>
      <c r="CB146" s="82" t="str">
        <f t="shared" si="267"/>
        <v/>
      </c>
      <c r="CC146" s="82" t="str">
        <f t="shared" si="268"/>
        <v/>
      </c>
      <c r="CD146" s="82" t="str">
        <f t="shared" si="269"/>
        <v/>
      </c>
      <c r="CE146" s="82" t="str">
        <f t="shared" si="270"/>
        <v/>
      </c>
      <c r="CF146" s="86" t="str">
        <f t="shared" si="271"/>
        <v/>
      </c>
      <c r="CG146" s="87"/>
      <c r="CH146" s="86" t="str">
        <f t="shared" si="272"/>
        <v/>
      </c>
      <c r="CI146" s="86" t="str">
        <f t="shared" si="273"/>
        <v/>
      </c>
      <c r="CJ146" s="64"/>
      <c r="CK146" s="64"/>
      <c r="CL146" s="64"/>
      <c r="CM146" s="64"/>
      <c r="CN146" s="72" t="str">
        <f t="shared" si="274"/>
        <v/>
      </c>
      <c r="CO146" s="72" t="str">
        <f t="shared" si="275"/>
        <v/>
      </c>
      <c r="CP146" s="72" t="str">
        <f t="shared" si="276"/>
        <v/>
      </c>
      <c r="CQ146" s="72" t="str">
        <f t="shared" si="277"/>
        <v/>
      </c>
      <c r="CR146" s="72" t="str">
        <f t="shared" si="278"/>
        <v/>
      </c>
      <c r="CS146" s="72" t="str">
        <f t="shared" ref="CS146:DB155" si="327">IF($CR146="","",IF($CR146=CS$15,(($D146*$J146)+($D146*$K146)+($E146*$L146)+($E146*$M146))/1000*$F146,""))</f>
        <v/>
      </c>
      <c r="CT146" s="72" t="str">
        <f t="shared" si="327"/>
        <v/>
      </c>
      <c r="CU146" s="72" t="str">
        <f t="shared" si="327"/>
        <v/>
      </c>
      <c r="CV146" s="72" t="str">
        <f t="shared" si="327"/>
        <v/>
      </c>
      <c r="CW146" s="72" t="str">
        <f t="shared" si="327"/>
        <v/>
      </c>
      <c r="CX146" s="72" t="str">
        <f t="shared" si="327"/>
        <v/>
      </c>
      <c r="CY146" s="72" t="str">
        <f t="shared" si="327"/>
        <v/>
      </c>
      <c r="CZ146" s="72" t="str">
        <f t="shared" si="327"/>
        <v/>
      </c>
      <c r="DA146" s="72" t="str">
        <f t="shared" si="327"/>
        <v/>
      </c>
      <c r="DB146" s="72" t="str">
        <f t="shared" si="327"/>
        <v/>
      </c>
      <c r="DC146" s="72" t="str">
        <f t="shared" ref="DC146:DK155" si="328">IF($CR146="","",IF($CR146=DC$15,(($D146*$J146)+($D146*$K146)+($E146*$L146)+($E146*$M146))/1000*$F146,""))</f>
        <v/>
      </c>
      <c r="DD146" s="72" t="str">
        <f t="shared" si="328"/>
        <v/>
      </c>
      <c r="DE146" s="72" t="str">
        <f t="shared" si="328"/>
        <v/>
      </c>
      <c r="DF146" s="72" t="str">
        <f t="shared" si="328"/>
        <v/>
      </c>
      <c r="DG146" s="72" t="str">
        <f t="shared" si="328"/>
        <v/>
      </c>
      <c r="DH146" s="72" t="str">
        <f t="shared" si="328"/>
        <v/>
      </c>
      <c r="DI146" s="72" t="str">
        <f t="shared" si="328"/>
        <v/>
      </c>
      <c r="DJ146" s="72" t="str">
        <f t="shared" si="328"/>
        <v/>
      </c>
      <c r="DK146" s="72" t="str">
        <f t="shared" si="328"/>
        <v/>
      </c>
      <c r="DL146" s="64"/>
      <c r="DM146" s="64"/>
      <c r="DN146" s="64"/>
      <c r="DO146" s="72" t="str">
        <f t="shared" si="279"/>
        <v/>
      </c>
      <c r="DP146" s="72" t="str">
        <f t="shared" si="305"/>
        <v/>
      </c>
      <c r="DQ146" s="72" t="str">
        <f t="shared" si="257"/>
        <v/>
      </c>
      <c r="DR146" s="72" t="str">
        <f t="shared" si="257"/>
        <v/>
      </c>
      <c r="DS146" s="72" t="str">
        <f t="shared" si="257"/>
        <v/>
      </c>
      <c r="DT146" s="72" t="str">
        <f t="shared" si="257"/>
        <v/>
      </c>
      <c r="DU146" s="72" t="str">
        <f t="shared" si="257"/>
        <v/>
      </c>
      <c r="DV146" s="72" t="str">
        <f t="shared" si="257"/>
        <v/>
      </c>
      <c r="DW146" s="72" t="str">
        <f t="shared" si="257"/>
        <v/>
      </c>
      <c r="DX146" s="72" t="str">
        <f t="shared" si="257"/>
        <v/>
      </c>
      <c r="DY146" s="72" t="str">
        <f t="shared" si="257"/>
        <v/>
      </c>
      <c r="DZ146" s="72" t="str">
        <f t="shared" si="257"/>
        <v/>
      </c>
      <c r="EA146" s="72" t="str">
        <f t="shared" si="257"/>
        <v/>
      </c>
      <c r="EB146" s="72" t="str">
        <f t="shared" si="257"/>
        <v/>
      </c>
      <c r="EC146" s="72" t="str">
        <f t="shared" si="257"/>
        <v/>
      </c>
      <c r="ED146" s="72" t="str">
        <f t="shared" si="257"/>
        <v/>
      </c>
      <c r="EE146" s="72" t="str">
        <f t="shared" si="257"/>
        <v/>
      </c>
      <c r="EF146" s="72" t="str">
        <f t="shared" si="257"/>
        <v/>
      </c>
      <c r="EG146" s="72" t="str">
        <f t="shared" si="256"/>
        <v/>
      </c>
      <c r="EH146" s="72" t="str">
        <f t="shared" si="256"/>
        <v/>
      </c>
      <c r="EI146" s="72" t="str">
        <f t="shared" si="256"/>
        <v/>
      </c>
      <c r="EJ146" s="68"/>
      <c r="EK146" s="68"/>
      <c r="EL146" s="68"/>
      <c r="EM146" s="68"/>
      <c r="EN146" s="88" t="str">
        <f t="shared" si="280"/>
        <v/>
      </c>
      <c r="EO146" s="88" t="str">
        <f t="shared" si="306"/>
        <v/>
      </c>
      <c r="EP146" s="88">
        <f t="shared" si="281"/>
        <v>0</v>
      </c>
      <c r="EQ146" s="89" t="str">
        <f t="shared" si="307"/>
        <v/>
      </c>
      <c r="ER146" s="89" t="str">
        <f t="shared" si="308"/>
        <v/>
      </c>
      <c r="ES146" s="89" t="str">
        <f t="shared" si="309"/>
        <v/>
      </c>
      <c r="ET146" s="89" t="str">
        <f t="shared" si="310"/>
        <v/>
      </c>
      <c r="EU146" s="89" t="str">
        <f t="shared" si="311"/>
        <v/>
      </c>
      <c r="EV146" s="89" t="str">
        <f t="shared" si="312"/>
        <v/>
      </c>
      <c r="EW146" s="89" t="str">
        <f t="shared" si="313"/>
        <v/>
      </c>
      <c r="EX146" s="89" t="str">
        <f t="shared" si="314"/>
        <v/>
      </c>
      <c r="EY146" s="89" t="str">
        <f t="shared" si="315"/>
        <v/>
      </c>
      <c r="EZ146" s="89" t="str">
        <f t="shared" si="316"/>
        <v/>
      </c>
      <c r="FA146" s="89" t="str">
        <f t="shared" si="317"/>
        <v/>
      </c>
      <c r="FB146" s="89" t="str">
        <f t="shared" si="318"/>
        <v/>
      </c>
      <c r="FC146" s="89" t="str">
        <f t="shared" si="319"/>
        <v/>
      </c>
      <c r="FD146" s="89" t="str">
        <f t="shared" si="320"/>
        <v/>
      </c>
      <c r="FE146" s="89" t="str">
        <f t="shared" si="321"/>
        <v/>
      </c>
      <c r="FF146" s="89" t="str">
        <f t="shared" si="322"/>
        <v/>
      </c>
      <c r="FG146" s="89" t="str">
        <f t="shared" si="323"/>
        <v/>
      </c>
      <c r="FH146" s="89" t="str">
        <f t="shared" si="324"/>
        <v/>
      </c>
      <c r="FI146" s="89" t="str">
        <f t="shared" si="325"/>
        <v/>
      </c>
      <c r="FJ146" s="89" t="str">
        <f t="shared" si="326"/>
        <v/>
      </c>
      <c r="FK146" s="68"/>
      <c r="FL146" s="68"/>
      <c r="FM146" s="68"/>
      <c r="FN146" s="68"/>
      <c r="FO146" s="68"/>
      <c r="FP146" s="88" t="str">
        <f t="shared" si="282"/>
        <v/>
      </c>
      <c r="FQ146" s="72" t="str">
        <f t="shared" si="283"/>
        <v/>
      </c>
      <c r="FR146" s="72" t="str">
        <f t="shared" si="284"/>
        <v/>
      </c>
      <c r="FS146" s="72" t="str">
        <f t="shared" si="285"/>
        <v/>
      </c>
      <c r="FT146" s="72" t="str">
        <f t="shared" si="286"/>
        <v/>
      </c>
      <c r="FU146" s="72" t="str">
        <f t="shared" si="287"/>
        <v/>
      </c>
      <c r="FV146" s="72" t="str">
        <f t="shared" si="288"/>
        <v/>
      </c>
      <c r="FW146" s="72" t="str">
        <f t="shared" si="289"/>
        <v/>
      </c>
      <c r="FX146" s="72" t="str">
        <f t="shared" si="290"/>
        <v/>
      </c>
      <c r="FY146" s="72" t="str">
        <f t="shared" si="291"/>
        <v/>
      </c>
      <c r="FZ146" s="72" t="str">
        <f t="shared" si="292"/>
        <v/>
      </c>
      <c r="GA146" s="72" t="str">
        <f t="shared" si="293"/>
        <v/>
      </c>
      <c r="GB146" s="72" t="str">
        <f t="shared" si="294"/>
        <v/>
      </c>
      <c r="GC146" s="72" t="str">
        <f t="shared" si="295"/>
        <v/>
      </c>
      <c r="GD146" s="72" t="str">
        <f t="shared" si="296"/>
        <v/>
      </c>
      <c r="GE146" s="72" t="str">
        <f t="shared" si="297"/>
        <v/>
      </c>
      <c r="GF146" s="72" t="str">
        <f t="shared" si="298"/>
        <v/>
      </c>
      <c r="GG146" s="72" t="str">
        <f t="shared" si="299"/>
        <v/>
      </c>
      <c r="GH146" s="72" t="str">
        <f t="shared" si="300"/>
        <v/>
      </c>
      <c r="GI146" s="72" t="str">
        <f t="shared" si="301"/>
        <v/>
      </c>
      <c r="GJ146" s="113"/>
      <c r="GK146" s="113"/>
    </row>
    <row r="147" spans="1:193" ht="20.100000000000001" customHeight="1" x14ac:dyDescent="0.2">
      <c r="A147" s="137">
        <v>132</v>
      </c>
      <c r="B147" s="287"/>
      <c r="C147" s="287"/>
      <c r="D147" s="3"/>
      <c r="E147" s="3"/>
      <c r="F147" s="4"/>
      <c r="G147" s="4"/>
      <c r="H147" s="5"/>
      <c r="I147" s="52" t="str">
        <f t="shared" si="302"/>
        <v/>
      </c>
      <c r="J147" s="4"/>
      <c r="K147" s="4"/>
      <c r="L147" s="4"/>
      <c r="M147" s="4"/>
      <c r="N147" s="5"/>
      <c r="O147" s="53" t="str">
        <f t="shared" si="303"/>
        <v/>
      </c>
      <c r="P147" s="5"/>
      <c r="R147" s="80"/>
      <c r="S147" s="80"/>
      <c r="T147" s="69"/>
      <c r="U147" s="63" t="str">
        <f t="shared" si="304"/>
        <v/>
      </c>
      <c r="V147" s="80"/>
      <c r="W147" s="80"/>
      <c r="X147" s="80"/>
      <c r="Y147" s="80"/>
      <c r="Z147" s="80"/>
      <c r="AA147" s="128"/>
      <c r="AZ147" s="112"/>
      <c r="BE147" s="72" t="s">
        <v>282</v>
      </c>
      <c r="BF147" s="82" t="str">
        <f t="shared" si="260"/>
        <v/>
      </c>
      <c r="BG147" s="82">
        <f t="shared" si="261"/>
        <v>0</v>
      </c>
      <c r="BH147" s="82">
        <f>EX10*(1+BH$137)</f>
        <v>0</v>
      </c>
      <c r="BI147" s="82" t="s">
        <v>223</v>
      </c>
      <c r="BJ147" s="82">
        <f t="shared" si="262"/>
        <v>0</v>
      </c>
      <c r="BK147" s="98" t="str">
        <f t="shared" si="265"/>
        <v>H08</v>
      </c>
      <c r="BL147" s="99"/>
      <c r="BM147" s="100"/>
      <c r="BN147" s="72"/>
      <c r="BO147" s="72"/>
      <c r="BP147" s="72"/>
      <c r="BQ147" s="94"/>
      <c r="BR147" s="95"/>
      <c r="BT147" s="96">
        <f t="shared" si="263"/>
        <v>0</v>
      </c>
      <c r="BU147" s="85">
        <f t="shared" si="264"/>
        <v>0</v>
      </c>
      <c r="CA147" s="86" t="str">
        <f t="shared" si="266"/>
        <v/>
      </c>
      <c r="CB147" s="82" t="str">
        <f t="shared" si="267"/>
        <v/>
      </c>
      <c r="CC147" s="82" t="str">
        <f t="shared" si="268"/>
        <v/>
      </c>
      <c r="CD147" s="82" t="str">
        <f t="shared" si="269"/>
        <v/>
      </c>
      <c r="CE147" s="82" t="str">
        <f t="shared" si="270"/>
        <v/>
      </c>
      <c r="CF147" s="86" t="str">
        <f t="shared" si="271"/>
        <v/>
      </c>
      <c r="CG147" s="87"/>
      <c r="CH147" s="86" t="str">
        <f t="shared" si="272"/>
        <v/>
      </c>
      <c r="CI147" s="86" t="str">
        <f t="shared" si="273"/>
        <v/>
      </c>
      <c r="CJ147" s="64"/>
      <c r="CK147" s="64"/>
      <c r="CL147" s="64"/>
      <c r="CM147" s="64"/>
      <c r="CN147" s="72" t="str">
        <f t="shared" si="274"/>
        <v/>
      </c>
      <c r="CO147" s="72" t="str">
        <f t="shared" si="275"/>
        <v/>
      </c>
      <c r="CP147" s="72" t="str">
        <f t="shared" si="276"/>
        <v/>
      </c>
      <c r="CQ147" s="72" t="str">
        <f t="shared" si="277"/>
        <v/>
      </c>
      <c r="CR147" s="72" t="str">
        <f t="shared" si="278"/>
        <v/>
      </c>
      <c r="CS147" s="72" t="str">
        <f t="shared" si="327"/>
        <v/>
      </c>
      <c r="CT147" s="72" t="str">
        <f t="shared" si="327"/>
        <v/>
      </c>
      <c r="CU147" s="72" t="str">
        <f t="shared" si="327"/>
        <v/>
      </c>
      <c r="CV147" s="72" t="str">
        <f t="shared" si="327"/>
        <v/>
      </c>
      <c r="CW147" s="72" t="str">
        <f t="shared" si="327"/>
        <v/>
      </c>
      <c r="CX147" s="72" t="str">
        <f t="shared" si="327"/>
        <v/>
      </c>
      <c r="CY147" s="72" t="str">
        <f t="shared" si="327"/>
        <v/>
      </c>
      <c r="CZ147" s="72" t="str">
        <f t="shared" si="327"/>
        <v/>
      </c>
      <c r="DA147" s="72" t="str">
        <f t="shared" si="327"/>
        <v/>
      </c>
      <c r="DB147" s="72" t="str">
        <f t="shared" si="327"/>
        <v/>
      </c>
      <c r="DC147" s="72" t="str">
        <f t="shared" si="328"/>
        <v/>
      </c>
      <c r="DD147" s="72" t="str">
        <f t="shared" si="328"/>
        <v/>
      </c>
      <c r="DE147" s="72" t="str">
        <f t="shared" si="328"/>
        <v/>
      </c>
      <c r="DF147" s="72" t="str">
        <f t="shared" si="328"/>
        <v/>
      </c>
      <c r="DG147" s="72" t="str">
        <f t="shared" si="328"/>
        <v/>
      </c>
      <c r="DH147" s="72" t="str">
        <f t="shared" si="328"/>
        <v/>
      </c>
      <c r="DI147" s="72" t="str">
        <f t="shared" si="328"/>
        <v/>
      </c>
      <c r="DJ147" s="72" t="str">
        <f t="shared" si="328"/>
        <v/>
      </c>
      <c r="DK147" s="72" t="str">
        <f t="shared" si="328"/>
        <v/>
      </c>
      <c r="DL147" s="64"/>
      <c r="DM147" s="64"/>
      <c r="DN147" s="64"/>
      <c r="DO147" s="72" t="str">
        <f t="shared" si="279"/>
        <v/>
      </c>
      <c r="DP147" s="72" t="str">
        <f t="shared" si="305"/>
        <v/>
      </c>
      <c r="DQ147" s="72" t="str">
        <f t="shared" si="257"/>
        <v/>
      </c>
      <c r="DR147" s="72" t="str">
        <f t="shared" si="257"/>
        <v/>
      </c>
      <c r="DS147" s="72" t="str">
        <f t="shared" si="257"/>
        <v/>
      </c>
      <c r="DT147" s="72" t="str">
        <f t="shared" si="257"/>
        <v/>
      </c>
      <c r="DU147" s="72" t="str">
        <f t="shared" si="257"/>
        <v/>
      </c>
      <c r="DV147" s="72" t="str">
        <f t="shared" si="257"/>
        <v/>
      </c>
      <c r="DW147" s="72" t="str">
        <f t="shared" si="257"/>
        <v/>
      </c>
      <c r="DX147" s="72" t="str">
        <f t="shared" si="257"/>
        <v/>
      </c>
      <c r="DY147" s="72" t="str">
        <f t="shared" si="257"/>
        <v/>
      </c>
      <c r="DZ147" s="72" t="str">
        <f t="shared" si="257"/>
        <v/>
      </c>
      <c r="EA147" s="72" t="str">
        <f t="shared" si="257"/>
        <v/>
      </c>
      <c r="EB147" s="72" t="str">
        <f t="shared" si="257"/>
        <v/>
      </c>
      <c r="EC147" s="72" t="str">
        <f t="shared" si="257"/>
        <v/>
      </c>
      <c r="ED147" s="72" t="str">
        <f t="shared" si="257"/>
        <v/>
      </c>
      <c r="EE147" s="72" t="str">
        <f t="shared" si="257"/>
        <v/>
      </c>
      <c r="EF147" s="72" t="str">
        <f t="shared" ref="EF147:EI162" si="329">IF($DP147=EF$15,$DO147,"")</f>
        <v/>
      </c>
      <c r="EG147" s="72" t="str">
        <f t="shared" si="329"/>
        <v/>
      </c>
      <c r="EH147" s="72" t="str">
        <f t="shared" si="329"/>
        <v/>
      </c>
      <c r="EI147" s="72" t="str">
        <f t="shared" si="329"/>
        <v/>
      </c>
      <c r="EJ147" s="68"/>
      <c r="EK147" s="68"/>
      <c r="EL147" s="68"/>
      <c r="EM147" s="68"/>
      <c r="EN147" s="88" t="str">
        <f t="shared" si="280"/>
        <v/>
      </c>
      <c r="EO147" s="88" t="str">
        <f t="shared" si="306"/>
        <v/>
      </c>
      <c r="EP147" s="88">
        <f t="shared" si="281"/>
        <v>0</v>
      </c>
      <c r="EQ147" s="89" t="str">
        <f t="shared" si="307"/>
        <v/>
      </c>
      <c r="ER147" s="89" t="str">
        <f t="shared" si="308"/>
        <v/>
      </c>
      <c r="ES147" s="89" t="str">
        <f t="shared" si="309"/>
        <v/>
      </c>
      <c r="ET147" s="89" t="str">
        <f t="shared" si="310"/>
        <v/>
      </c>
      <c r="EU147" s="89" t="str">
        <f t="shared" si="311"/>
        <v/>
      </c>
      <c r="EV147" s="89" t="str">
        <f t="shared" si="312"/>
        <v/>
      </c>
      <c r="EW147" s="89" t="str">
        <f t="shared" si="313"/>
        <v/>
      </c>
      <c r="EX147" s="89" t="str">
        <f t="shared" si="314"/>
        <v/>
      </c>
      <c r="EY147" s="89" t="str">
        <f t="shared" si="315"/>
        <v/>
      </c>
      <c r="EZ147" s="89" t="str">
        <f t="shared" si="316"/>
        <v/>
      </c>
      <c r="FA147" s="89" t="str">
        <f t="shared" si="317"/>
        <v/>
      </c>
      <c r="FB147" s="89" t="str">
        <f t="shared" si="318"/>
        <v/>
      </c>
      <c r="FC147" s="89" t="str">
        <f t="shared" si="319"/>
        <v/>
      </c>
      <c r="FD147" s="89" t="str">
        <f t="shared" si="320"/>
        <v/>
      </c>
      <c r="FE147" s="89" t="str">
        <f t="shared" si="321"/>
        <v/>
      </c>
      <c r="FF147" s="89" t="str">
        <f t="shared" si="322"/>
        <v/>
      </c>
      <c r="FG147" s="89" t="str">
        <f t="shared" si="323"/>
        <v/>
      </c>
      <c r="FH147" s="89" t="str">
        <f t="shared" si="324"/>
        <v/>
      </c>
      <c r="FI147" s="89" t="str">
        <f t="shared" si="325"/>
        <v/>
      </c>
      <c r="FJ147" s="89" t="str">
        <f t="shared" si="326"/>
        <v/>
      </c>
      <c r="FK147" s="68"/>
      <c r="FL147" s="68"/>
      <c r="FM147" s="68"/>
      <c r="FN147" s="68"/>
      <c r="FO147" s="68"/>
      <c r="FP147" s="88" t="str">
        <f t="shared" si="282"/>
        <v/>
      </c>
      <c r="FQ147" s="72" t="str">
        <f t="shared" si="283"/>
        <v/>
      </c>
      <c r="FR147" s="72" t="str">
        <f t="shared" si="284"/>
        <v/>
      </c>
      <c r="FS147" s="72" t="str">
        <f t="shared" si="285"/>
        <v/>
      </c>
      <c r="FT147" s="72" t="str">
        <f t="shared" si="286"/>
        <v/>
      </c>
      <c r="FU147" s="72" t="str">
        <f t="shared" si="287"/>
        <v/>
      </c>
      <c r="FV147" s="72" t="str">
        <f t="shared" si="288"/>
        <v/>
      </c>
      <c r="FW147" s="72" t="str">
        <f t="shared" si="289"/>
        <v/>
      </c>
      <c r="FX147" s="72" t="str">
        <f t="shared" si="290"/>
        <v/>
      </c>
      <c r="FY147" s="72" t="str">
        <f t="shared" si="291"/>
        <v/>
      </c>
      <c r="FZ147" s="72" t="str">
        <f t="shared" si="292"/>
        <v/>
      </c>
      <c r="GA147" s="72" t="str">
        <f t="shared" si="293"/>
        <v/>
      </c>
      <c r="GB147" s="72" t="str">
        <f t="shared" si="294"/>
        <v/>
      </c>
      <c r="GC147" s="72" t="str">
        <f t="shared" si="295"/>
        <v/>
      </c>
      <c r="GD147" s="72" t="str">
        <f t="shared" si="296"/>
        <v/>
      </c>
      <c r="GE147" s="72" t="str">
        <f t="shared" si="297"/>
        <v/>
      </c>
      <c r="GF147" s="72" t="str">
        <f t="shared" si="298"/>
        <v/>
      </c>
      <c r="GG147" s="72" t="str">
        <f t="shared" si="299"/>
        <v/>
      </c>
      <c r="GH147" s="72" t="str">
        <f t="shared" si="300"/>
        <v/>
      </c>
      <c r="GI147" s="72" t="str">
        <f t="shared" si="301"/>
        <v/>
      </c>
      <c r="GJ147" s="113"/>
      <c r="GK147" s="113"/>
    </row>
    <row r="148" spans="1:193" ht="20.100000000000001" customHeight="1" x14ac:dyDescent="0.2">
      <c r="A148" s="137">
        <v>133</v>
      </c>
      <c r="B148" s="287"/>
      <c r="C148" s="287"/>
      <c r="D148" s="3"/>
      <c r="E148" s="3"/>
      <c r="F148" s="4"/>
      <c r="G148" s="4"/>
      <c r="H148" s="5"/>
      <c r="I148" s="52" t="str">
        <f t="shared" si="302"/>
        <v/>
      </c>
      <c r="J148" s="4"/>
      <c r="K148" s="4"/>
      <c r="L148" s="4"/>
      <c r="M148" s="4"/>
      <c r="N148" s="5"/>
      <c r="O148" s="53" t="str">
        <f t="shared" si="303"/>
        <v/>
      </c>
      <c r="P148" s="5"/>
      <c r="R148" s="80"/>
      <c r="S148" s="80"/>
      <c r="T148" s="69"/>
      <c r="U148" s="63" t="str">
        <f t="shared" si="304"/>
        <v/>
      </c>
      <c r="V148" s="80"/>
      <c r="W148" s="80"/>
      <c r="X148" s="80"/>
      <c r="Y148" s="80"/>
      <c r="Z148" s="80"/>
      <c r="AA148" s="128"/>
      <c r="AZ148" s="112"/>
      <c r="BE148" s="72" t="s">
        <v>283</v>
      </c>
      <c r="BF148" s="82" t="str">
        <f t="shared" si="260"/>
        <v/>
      </c>
      <c r="BG148" s="82">
        <f t="shared" si="261"/>
        <v>0</v>
      </c>
      <c r="BH148" s="82">
        <f>EY10*(1+BH$137)</f>
        <v>0</v>
      </c>
      <c r="BI148" s="82" t="s">
        <v>223</v>
      </c>
      <c r="BJ148" s="82">
        <f t="shared" si="262"/>
        <v>0</v>
      </c>
      <c r="BK148" s="98" t="str">
        <f t="shared" si="265"/>
        <v>H09</v>
      </c>
      <c r="BL148" s="99"/>
      <c r="BM148" s="100"/>
      <c r="BN148" s="72"/>
      <c r="BO148" s="72"/>
      <c r="BP148" s="72"/>
      <c r="BQ148" s="94"/>
      <c r="BR148" s="95"/>
      <c r="BT148" s="96">
        <f t="shared" si="263"/>
        <v>0</v>
      </c>
      <c r="BU148" s="85">
        <f t="shared" si="264"/>
        <v>0</v>
      </c>
      <c r="CA148" s="86" t="str">
        <f t="shared" si="266"/>
        <v/>
      </c>
      <c r="CB148" s="82" t="str">
        <f t="shared" si="267"/>
        <v/>
      </c>
      <c r="CC148" s="82" t="str">
        <f t="shared" si="268"/>
        <v/>
      </c>
      <c r="CD148" s="82" t="str">
        <f t="shared" si="269"/>
        <v/>
      </c>
      <c r="CE148" s="82" t="str">
        <f t="shared" si="270"/>
        <v/>
      </c>
      <c r="CF148" s="86" t="str">
        <f t="shared" si="271"/>
        <v/>
      </c>
      <c r="CG148" s="87"/>
      <c r="CH148" s="86" t="str">
        <f t="shared" si="272"/>
        <v/>
      </c>
      <c r="CI148" s="86" t="str">
        <f t="shared" si="273"/>
        <v/>
      </c>
      <c r="CJ148" s="64"/>
      <c r="CK148" s="64"/>
      <c r="CL148" s="64"/>
      <c r="CM148" s="64"/>
      <c r="CN148" s="72" t="str">
        <f t="shared" si="274"/>
        <v/>
      </c>
      <c r="CO148" s="72" t="str">
        <f t="shared" si="275"/>
        <v/>
      </c>
      <c r="CP148" s="72" t="str">
        <f t="shared" si="276"/>
        <v/>
      </c>
      <c r="CQ148" s="72" t="str">
        <f t="shared" si="277"/>
        <v/>
      </c>
      <c r="CR148" s="72" t="str">
        <f t="shared" si="278"/>
        <v/>
      </c>
      <c r="CS148" s="72" t="str">
        <f t="shared" si="327"/>
        <v/>
      </c>
      <c r="CT148" s="72" t="str">
        <f t="shared" si="327"/>
        <v/>
      </c>
      <c r="CU148" s="72" t="str">
        <f t="shared" si="327"/>
        <v/>
      </c>
      <c r="CV148" s="72" t="str">
        <f t="shared" si="327"/>
        <v/>
      </c>
      <c r="CW148" s="72" t="str">
        <f t="shared" si="327"/>
        <v/>
      </c>
      <c r="CX148" s="72" t="str">
        <f t="shared" si="327"/>
        <v/>
      </c>
      <c r="CY148" s="72" t="str">
        <f t="shared" si="327"/>
        <v/>
      </c>
      <c r="CZ148" s="72" t="str">
        <f t="shared" si="327"/>
        <v/>
      </c>
      <c r="DA148" s="72" t="str">
        <f t="shared" si="327"/>
        <v/>
      </c>
      <c r="DB148" s="72" t="str">
        <f t="shared" si="327"/>
        <v/>
      </c>
      <c r="DC148" s="72" t="str">
        <f t="shared" si="328"/>
        <v/>
      </c>
      <c r="DD148" s="72" t="str">
        <f t="shared" si="328"/>
        <v/>
      </c>
      <c r="DE148" s="72" t="str">
        <f t="shared" si="328"/>
        <v/>
      </c>
      <c r="DF148" s="72" t="str">
        <f t="shared" si="328"/>
        <v/>
      </c>
      <c r="DG148" s="72" t="str">
        <f t="shared" si="328"/>
        <v/>
      </c>
      <c r="DH148" s="72" t="str">
        <f t="shared" si="328"/>
        <v/>
      </c>
      <c r="DI148" s="72" t="str">
        <f t="shared" si="328"/>
        <v/>
      </c>
      <c r="DJ148" s="72" t="str">
        <f t="shared" si="328"/>
        <v/>
      </c>
      <c r="DK148" s="72" t="str">
        <f t="shared" si="328"/>
        <v/>
      </c>
      <c r="DL148" s="64"/>
      <c r="DM148" s="64"/>
      <c r="DN148" s="64"/>
      <c r="DO148" s="72" t="str">
        <f t="shared" si="279"/>
        <v/>
      </c>
      <c r="DP148" s="72" t="str">
        <f t="shared" si="305"/>
        <v/>
      </c>
      <c r="DQ148" s="72" t="str">
        <f t="shared" ref="DQ148:EF163" si="330">IF($DP148=DQ$15,$DO148,"")</f>
        <v/>
      </c>
      <c r="DR148" s="72" t="str">
        <f t="shared" si="330"/>
        <v/>
      </c>
      <c r="DS148" s="72" t="str">
        <f t="shared" si="330"/>
        <v/>
      </c>
      <c r="DT148" s="72" t="str">
        <f t="shared" si="330"/>
        <v/>
      </c>
      <c r="DU148" s="72" t="str">
        <f t="shared" si="330"/>
        <v/>
      </c>
      <c r="DV148" s="72" t="str">
        <f t="shared" si="330"/>
        <v/>
      </c>
      <c r="DW148" s="72" t="str">
        <f t="shared" si="330"/>
        <v/>
      </c>
      <c r="DX148" s="72" t="str">
        <f t="shared" si="330"/>
        <v/>
      </c>
      <c r="DY148" s="72" t="str">
        <f t="shared" si="330"/>
        <v/>
      </c>
      <c r="DZ148" s="72" t="str">
        <f t="shared" si="330"/>
        <v/>
      </c>
      <c r="EA148" s="72" t="str">
        <f t="shared" si="330"/>
        <v/>
      </c>
      <c r="EB148" s="72" t="str">
        <f t="shared" si="330"/>
        <v/>
      </c>
      <c r="EC148" s="72" t="str">
        <f t="shared" si="330"/>
        <v/>
      </c>
      <c r="ED148" s="72" t="str">
        <f t="shared" si="330"/>
        <v/>
      </c>
      <c r="EE148" s="72" t="str">
        <f t="shared" si="330"/>
        <v/>
      </c>
      <c r="EF148" s="72" t="str">
        <f t="shared" si="330"/>
        <v/>
      </c>
      <c r="EG148" s="72" t="str">
        <f t="shared" si="329"/>
        <v/>
      </c>
      <c r="EH148" s="72" t="str">
        <f t="shared" si="329"/>
        <v/>
      </c>
      <c r="EI148" s="72" t="str">
        <f t="shared" si="329"/>
        <v/>
      </c>
      <c r="EJ148" s="68"/>
      <c r="EK148" s="68"/>
      <c r="EL148" s="68"/>
      <c r="EM148" s="68"/>
      <c r="EN148" s="88" t="str">
        <f t="shared" si="280"/>
        <v/>
      </c>
      <c r="EO148" s="88" t="str">
        <f t="shared" si="306"/>
        <v/>
      </c>
      <c r="EP148" s="88">
        <f t="shared" si="281"/>
        <v>0</v>
      </c>
      <c r="EQ148" s="89" t="str">
        <f t="shared" si="307"/>
        <v/>
      </c>
      <c r="ER148" s="89" t="str">
        <f t="shared" si="308"/>
        <v/>
      </c>
      <c r="ES148" s="89" t="str">
        <f t="shared" si="309"/>
        <v/>
      </c>
      <c r="ET148" s="89" t="str">
        <f t="shared" si="310"/>
        <v/>
      </c>
      <c r="EU148" s="89" t="str">
        <f t="shared" si="311"/>
        <v/>
      </c>
      <c r="EV148" s="89" t="str">
        <f t="shared" si="312"/>
        <v/>
      </c>
      <c r="EW148" s="89" t="str">
        <f t="shared" si="313"/>
        <v/>
      </c>
      <c r="EX148" s="89" t="str">
        <f t="shared" si="314"/>
        <v/>
      </c>
      <c r="EY148" s="89" t="str">
        <f t="shared" si="315"/>
        <v/>
      </c>
      <c r="EZ148" s="89" t="str">
        <f t="shared" si="316"/>
        <v/>
      </c>
      <c r="FA148" s="89" t="str">
        <f t="shared" si="317"/>
        <v/>
      </c>
      <c r="FB148" s="89" t="str">
        <f t="shared" si="318"/>
        <v/>
      </c>
      <c r="FC148" s="89" t="str">
        <f t="shared" si="319"/>
        <v/>
      </c>
      <c r="FD148" s="89" t="str">
        <f t="shared" si="320"/>
        <v/>
      </c>
      <c r="FE148" s="89" t="str">
        <f t="shared" si="321"/>
        <v/>
      </c>
      <c r="FF148" s="89" t="str">
        <f t="shared" si="322"/>
        <v/>
      </c>
      <c r="FG148" s="89" t="str">
        <f t="shared" si="323"/>
        <v/>
      </c>
      <c r="FH148" s="89" t="str">
        <f t="shared" si="324"/>
        <v/>
      </c>
      <c r="FI148" s="89" t="str">
        <f t="shared" si="325"/>
        <v/>
      </c>
      <c r="FJ148" s="89" t="str">
        <f t="shared" si="326"/>
        <v/>
      </c>
      <c r="FK148" s="68"/>
      <c r="FL148" s="68"/>
      <c r="FM148" s="68"/>
      <c r="FN148" s="68"/>
      <c r="FO148" s="68"/>
      <c r="FP148" s="88" t="str">
        <f t="shared" si="282"/>
        <v/>
      </c>
      <c r="FQ148" s="72" t="str">
        <f t="shared" si="283"/>
        <v/>
      </c>
      <c r="FR148" s="72" t="str">
        <f t="shared" si="284"/>
        <v/>
      </c>
      <c r="FS148" s="72" t="str">
        <f t="shared" si="285"/>
        <v/>
      </c>
      <c r="FT148" s="72" t="str">
        <f t="shared" si="286"/>
        <v/>
      </c>
      <c r="FU148" s="72" t="str">
        <f t="shared" si="287"/>
        <v/>
      </c>
      <c r="FV148" s="72" t="str">
        <f t="shared" si="288"/>
        <v/>
      </c>
      <c r="FW148" s="72" t="str">
        <f t="shared" si="289"/>
        <v/>
      </c>
      <c r="FX148" s="72" t="str">
        <f t="shared" si="290"/>
        <v/>
      </c>
      <c r="FY148" s="72" t="str">
        <f t="shared" si="291"/>
        <v/>
      </c>
      <c r="FZ148" s="72" t="str">
        <f t="shared" si="292"/>
        <v/>
      </c>
      <c r="GA148" s="72" t="str">
        <f t="shared" si="293"/>
        <v/>
      </c>
      <c r="GB148" s="72" t="str">
        <f t="shared" si="294"/>
        <v/>
      </c>
      <c r="GC148" s="72" t="str">
        <f t="shared" si="295"/>
        <v/>
      </c>
      <c r="GD148" s="72" t="str">
        <f t="shared" si="296"/>
        <v/>
      </c>
      <c r="GE148" s="72" t="str">
        <f t="shared" si="297"/>
        <v/>
      </c>
      <c r="GF148" s="72" t="str">
        <f t="shared" si="298"/>
        <v/>
      </c>
      <c r="GG148" s="72" t="str">
        <f t="shared" si="299"/>
        <v/>
      </c>
      <c r="GH148" s="72" t="str">
        <f t="shared" si="300"/>
        <v/>
      </c>
      <c r="GI148" s="72" t="str">
        <f t="shared" si="301"/>
        <v/>
      </c>
      <c r="GJ148" s="113"/>
      <c r="GK148" s="113"/>
    </row>
    <row r="149" spans="1:193" ht="20.100000000000001" customHeight="1" x14ac:dyDescent="0.2">
      <c r="A149" s="137">
        <v>134</v>
      </c>
      <c r="B149" s="287"/>
      <c r="C149" s="287"/>
      <c r="D149" s="3"/>
      <c r="E149" s="3"/>
      <c r="F149" s="4"/>
      <c r="G149" s="4"/>
      <c r="H149" s="5"/>
      <c r="I149" s="52" t="str">
        <f t="shared" si="302"/>
        <v/>
      </c>
      <c r="J149" s="4"/>
      <c r="K149" s="4"/>
      <c r="L149" s="4"/>
      <c r="M149" s="4"/>
      <c r="N149" s="5"/>
      <c r="O149" s="53" t="str">
        <f t="shared" si="303"/>
        <v/>
      </c>
      <c r="P149" s="5"/>
      <c r="R149" s="80"/>
      <c r="S149" s="80"/>
      <c r="T149" s="69"/>
      <c r="U149" s="63" t="str">
        <f t="shared" si="304"/>
        <v/>
      </c>
      <c r="V149" s="80"/>
      <c r="W149" s="80"/>
      <c r="X149" s="80"/>
      <c r="Y149" s="80"/>
      <c r="Z149" s="80"/>
      <c r="AA149" s="128"/>
      <c r="AZ149" s="112"/>
      <c r="BE149" s="72" t="s">
        <v>284</v>
      </c>
      <c r="BF149" s="82" t="str">
        <f t="shared" si="260"/>
        <v/>
      </c>
      <c r="BG149" s="82">
        <f t="shared" si="261"/>
        <v>0</v>
      </c>
      <c r="BH149" s="82">
        <f>EZ10*(1+BH$137)</f>
        <v>0</v>
      </c>
      <c r="BI149" s="82" t="s">
        <v>223</v>
      </c>
      <c r="BJ149" s="82">
        <f t="shared" si="262"/>
        <v>0</v>
      </c>
      <c r="BK149" s="98" t="str">
        <f t="shared" si="265"/>
        <v>H10</v>
      </c>
      <c r="BL149" s="99"/>
      <c r="BM149" s="100"/>
      <c r="BN149" s="72"/>
      <c r="BO149" s="72"/>
      <c r="BP149" s="72"/>
      <c r="BQ149" s="94"/>
      <c r="BR149" s="95"/>
      <c r="BT149" s="96">
        <f t="shared" si="263"/>
        <v>0</v>
      </c>
      <c r="BU149" s="85">
        <f t="shared" si="264"/>
        <v>0</v>
      </c>
      <c r="CA149" s="86" t="str">
        <f t="shared" si="266"/>
        <v/>
      </c>
      <c r="CB149" s="82" t="str">
        <f t="shared" si="267"/>
        <v/>
      </c>
      <c r="CC149" s="82" t="str">
        <f t="shared" si="268"/>
        <v/>
      </c>
      <c r="CD149" s="82" t="str">
        <f t="shared" si="269"/>
        <v/>
      </c>
      <c r="CE149" s="82" t="str">
        <f t="shared" si="270"/>
        <v/>
      </c>
      <c r="CF149" s="86" t="str">
        <f t="shared" si="271"/>
        <v/>
      </c>
      <c r="CG149" s="87"/>
      <c r="CH149" s="86" t="str">
        <f t="shared" si="272"/>
        <v/>
      </c>
      <c r="CI149" s="86" t="str">
        <f t="shared" si="273"/>
        <v/>
      </c>
      <c r="CJ149" s="64"/>
      <c r="CK149" s="64"/>
      <c r="CL149" s="64"/>
      <c r="CM149" s="64"/>
      <c r="CN149" s="72" t="str">
        <f t="shared" si="274"/>
        <v/>
      </c>
      <c r="CO149" s="72" t="str">
        <f t="shared" si="275"/>
        <v/>
      </c>
      <c r="CP149" s="72" t="str">
        <f t="shared" si="276"/>
        <v/>
      </c>
      <c r="CQ149" s="72" t="str">
        <f t="shared" si="277"/>
        <v/>
      </c>
      <c r="CR149" s="72" t="str">
        <f t="shared" si="278"/>
        <v/>
      </c>
      <c r="CS149" s="72" t="str">
        <f t="shared" si="327"/>
        <v/>
      </c>
      <c r="CT149" s="72" t="str">
        <f t="shared" si="327"/>
        <v/>
      </c>
      <c r="CU149" s="72" t="str">
        <f t="shared" si="327"/>
        <v/>
      </c>
      <c r="CV149" s="72" t="str">
        <f t="shared" si="327"/>
        <v/>
      </c>
      <c r="CW149" s="72" t="str">
        <f t="shared" si="327"/>
        <v/>
      </c>
      <c r="CX149" s="72" t="str">
        <f t="shared" si="327"/>
        <v/>
      </c>
      <c r="CY149" s="72" t="str">
        <f t="shared" si="327"/>
        <v/>
      </c>
      <c r="CZ149" s="72" t="str">
        <f t="shared" si="327"/>
        <v/>
      </c>
      <c r="DA149" s="72" t="str">
        <f t="shared" si="327"/>
        <v/>
      </c>
      <c r="DB149" s="72" t="str">
        <f t="shared" si="327"/>
        <v/>
      </c>
      <c r="DC149" s="72" t="str">
        <f t="shared" si="328"/>
        <v/>
      </c>
      <c r="DD149" s="72" t="str">
        <f t="shared" si="328"/>
        <v/>
      </c>
      <c r="DE149" s="72" t="str">
        <f t="shared" si="328"/>
        <v/>
      </c>
      <c r="DF149" s="72" t="str">
        <f t="shared" si="328"/>
        <v/>
      </c>
      <c r="DG149" s="72" t="str">
        <f t="shared" si="328"/>
        <v/>
      </c>
      <c r="DH149" s="72" t="str">
        <f t="shared" si="328"/>
        <v/>
      </c>
      <c r="DI149" s="72" t="str">
        <f t="shared" si="328"/>
        <v/>
      </c>
      <c r="DJ149" s="72" t="str">
        <f t="shared" si="328"/>
        <v/>
      </c>
      <c r="DK149" s="72" t="str">
        <f t="shared" si="328"/>
        <v/>
      </c>
      <c r="DL149" s="64"/>
      <c r="DM149" s="64"/>
      <c r="DN149" s="64"/>
      <c r="DO149" s="72" t="str">
        <f t="shared" si="279"/>
        <v/>
      </c>
      <c r="DP149" s="72" t="str">
        <f t="shared" si="305"/>
        <v/>
      </c>
      <c r="DQ149" s="72" t="str">
        <f t="shared" si="330"/>
        <v/>
      </c>
      <c r="DR149" s="72" t="str">
        <f t="shared" si="330"/>
        <v/>
      </c>
      <c r="DS149" s="72" t="str">
        <f t="shared" si="330"/>
        <v/>
      </c>
      <c r="DT149" s="72" t="str">
        <f t="shared" si="330"/>
        <v/>
      </c>
      <c r="DU149" s="72" t="str">
        <f t="shared" si="330"/>
        <v/>
      </c>
      <c r="DV149" s="72" t="str">
        <f t="shared" si="330"/>
        <v/>
      </c>
      <c r="DW149" s="72" t="str">
        <f t="shared" si="330"/>
        <v/>
      </c>
      <c r="DX149" s="72" t="str">
        <f t="shared" si="330"/>
        <v/>
      </c>
      <c r="DY149" s="72" t="str">
        <f t="shared" si="330"/>
        <v/>
      </c>
      <c r="DZ149" s="72" t="str">
        <f t="shared" si="330"/>
        <v/>
      </c>
      <c r="EA149" s="72" t="str">
        <f t="shared" si="330"/>
        <v/>
      </c>
      <c r="EB149" s="72" t="str">
        <f t="shared" si="330"/>
        <v/>
      </c>
      <c r="EC149" s="72" t="str">
        <f t="shared" si="330"/>
        <v/>
      </c>
      <c r="ED149" s="72" t="str">
        <f t="shared" si="330"/>
        <v/>
      </c>
      <c r="EE149" s="72" t="str">
        <f t="shared" si="330"/>
        <v/>
      </c>
      <c r="EF149" s="72" t="str">
        <f t="shared" si="330"/>
        <v/>
      </c>
      <c r="EG149" s="72" t="str">
        <f t="shared" si="329"/>
        <v/>
      </c>
      <c r="EH149" s="72" t="str">
        <f t="shared" si="329"/>
        <v/>
      </c>
      <c r="EI149" s="72" t="str">
        <f t="shared" si="329"/>
        <v/>
      </c>
      <c r="EJ149" s="68"/>
      <c r="EK149" s="68"/>
      <c r="EL149" s="68"/>
      <c r="EM149" s="68"/>
      <c r="EN149" s="88" t="str">
        <f t="shared" si="280"/>
        <v/>
      </c>
      <c r="EO149" s="88" t="str">
        <f t="shared" si="306"/>
        <v/>
      </c>
      <c r="EP149" s="88">
        <f t="shared" si="281"/>
        <v>0</v>
      </c>
      <c r="EQ149" s="89" t="str">
        <f t="shared" si="307"/>
        <v/>
      </c>
      <c r="ER149" s="89" t="str">
        <f t="shared" si="308"/>
        <v/>
      </c>
      <c r="ES149" s="89" t="str">
        <f t="shared" si="309"/>
        <v/>
      </c>
      <c r="ET149" s="89" t="str">
        <f t="shared" si="310"/>
        <v/>
      </c>
      <c r="EU149" s="89" t="str">
        <f t="shared" si="311"/>
        <v/>
      </c>
      <c r="EV149" s="89" t="str">
        <f t="shared" si="312"/>
        <v/>
      </c>
      <c r="EW149" s="89" t="str">
        <f t="shared" si="313"/>
        <v/>
      </c>
      <c r="EX149" s="89" t="str">
        <f t="shared" si="314"/>
        <v/>
      </c>
      <c r="EY149" s="89" t="str">
        <f t="shared" si="315"/>
        <v/>
      </c>
      <c r="EZ149" s="89" t="str">
        <f t="shared" si="316"/>
        <v/>
      </c>
      <c r="FA149" s="89" t="str">
        <f t="shared" si="317"/>
        <v/>
      </c>
      <c r="FB149" s="89" t="str">
        <f t="shared" si="318"/>
        <v/>
      </c>
      <c r="FC149" s="89" t="str">
        <f t="shared" si="319"/>
        <v/>
      </c>
      <c r="FD149" s="89" t="str">
        <f t="shared" si="320"/>
        <v/>
      </c>
      <c r="FE149" s="89" t="str">
        <f t="shared" si="321"/>
        <v/>
      </c>
      <c r="FF149" s="89" t="str">
        <f t="shared" si="322"/>
        <v/>
      </c>
      <c r="FG149" s="89" t="str">
        <f t="shared" si="323"/>
        <v/>
      </c>
      <c r="FH149" s="89" t="str">
        <f t="shared" si="324"/>
        <v/>
      </c>
      <c r="FI149" s="89" t="str">
        <f t="shared" si="325"/>
        <v/>
      </c>
      <c r="FJ149" s="89" t="str">
        <f t="shared" si="326"/>
        <v/>
      </c>
      <c r="FK149" s="68"/>
      <c r="FL149" s="68"/>
      <c r="FM149" s="68"/>
      <c r="FN149" s="68"/>
      <c r="FO149" s="68"/>
      <c r="FP149" s="88" t="str">
        <f t="shared" si="282"/>
        <v/>
      </c>
      <c r="FQ149" s="72" t="str">
        <f t="shared" si="283"/>
        <v/>
      </c>
      <c r="FR149" s="72" t="str">
        <f t="shared" si="284"/>
        <v/>
      </c>
      <c r="FS149" s="72" t="str">
        <f t="shared" si="285"/>
        <v/>
      </c>
      <c r="FT149" s="72" t="str">
        <f t="shared" si="286"/>
        <v/>
      </c>
      <c r="FU149" s="72" t="str">
        <f t="shared" si="287"/>
        <v/>
      </c>
      <c r="FV149" s="72" t="str">
        <f t="shared" si="288"/>
        <v/>
      </c>
      <c r="FW149" s="72" t="str">
        <f t="shared" si="289"/>
        <v/>
      </c>
      <c r="FX149" s="72" t="str">
        <f t="shared" si="290"/>
        <v/>
      </c>
      <c r="FY149" s="72" t="str">
        <f t="shared" si="291"/>
        <v/>
      </c>
      <c r="FZ149" s="72" t="str">
        <f t="shared" si="292"/>
        <v/>
      </c>
      <c r="GA149" s="72" t="str">
        <f t="shared" si="293"/>
        <v/>
      </c>
      <c r="GB149" s="72" t="str">
        <f t="shared" si="294"/>
        <v/>
      </c>
      <c r="GC149" s="72" t="str">
        <f t="shared" si="295"/>
        <v/>
      </c>
      <c r="GD149" s="72" t="str">
        <f t="shared" si="296"/>
        <v/>
      </c>
      <c r="GE149" s="72" t="str">
        <f t="shared" si="297"/>
        <v/>
      </c>
      <c r="GF149" s="72" t="str">
        <f t="shared" si="298"/>
        <v/>
      </c>
      <c r="GG149" s="72" t="str">
        <f t="shared" si="299"/>
        <v/>
      </c>
      <c r="GH149" s="72" t="str">
        <f t="shared" si="300"/>
        <v/>
      </c>
      <c r="GI149" s="72" t="str">
        <f t="shared" si="301"/>
        <v/>
      </c>
      <c r="GJ149" s="113"/>
      <c r="GK149" s="113"/>
    </row>
    <row r="150" spans="1:193" ht="20.100000000000001" customHeight="1" x14ac:dyDescent="0.2">
      <c r="A150" s="137">
        <v>135</v>
      </c>
      <c r="B150" s="287"/>
      <c r="C150" s="287"/>
      <c r="D150" s="3"/>
      <c r="E150" s="3"/>
      <c r="F150" s="4"/>
      <c r="G150" s="4"/>
      <c r="H150" s="5"/>
      <c r="I150" s="52" t="str">
        <f t="shared" si="302"/>
        <v/>
      </c>
      <c r="J150" s="4"/>
      <c r="K150" s="4"/>
      <c r="L150" s="4"/>
      <c r="M150" s="4"/>
      <c r="N150" s="5"/>
      <c r="O150" s="53" t="str">
        <f t="shared" si="303"/>
        <v/>
      </c>
      <c r="P150" s="5"/>
      <c r="R150" s="80"/>
      <c r="S150" s="80"/>
      <c r="T150" s="69"/>
      <c r="U150" s="63" t="str">
        <f t="shared" si="304"/>
        <v/>
      </c>
      <c r="V150" s="80"/>
      <c r="W150" s="80"/>
      <c r="X150" s="80"/>
      <c r="Y150" s="80"/>
      <c r="Z150" s="80"/>
      <c r="AA150" s="128"/>
      <c r="AZ150" s="112"/>
      <c r="BE150" s="72" t="s">
        <v>285</v>
      </c>
      <c r="BF150" s="82" t="str">
        <f t="shared" si="260"/>
        <v/>
      </c>
      <c r="BG150" s="82">
        <f t="shared" si="261"/>
        <v>0</v>
      </c>
      <c r="BH150" s="82">
        <f>FA10*(1+BH$137)</f>
        <v>0</v>
      </c>
      <c r="BI150" s="82" t="s">
        <v>223</v>
      </c>
      <c r="BJ150" s="82">
        <f t="shared" si="262"/>
        <v>0</v>
      </c>
      <c r="BK150" s="98" t="str">
        <f t="shared" si="265"/>
        <v>H11</v>
      </c>
      <c r="BL150" s="99"/>
      <c r="BM150" s="100"/>
      <c r="BN150" s="72"/>
      <c r="BO150" s="72"/>
      <c r="BP150" s="72"/>
      <c r="BQ150" s="94"/>
      <c r="BR150" s="95"/>
      <c r="BT150" s="96">
        <f t="shared" si="263"/>
        <v>0</v>
      </c>
      <c r="BU150" s="85">
        <f t="shared" si="264"/>
        <v>0</v>
      </c>
      <c r="CA150" s="86" t="str">
        <f t="shared" si="266"/>
        <v/>
      </c>
      <c r="CB150" s="82" t="str">
        <f t="shared" si="267"/>
        <v/>
      </c>
      <c r="CC150" s="82" t="str">
        <f t="shared" si="268"/>
        <v/>
      </c>
      <c r="CD150" s="82" t="str">
        <f t="shared" si="269"/>
        <v/>
      </c>
      <c r="CE150" s="82" t="str">
        <f t="shared" si="270"/>
        <v/>
      </c>
      <c r="CF150" s="86" t="str">
        <f t="shared" si="271"/>
        <v/>
      </c>
      <c r="CG150" s="87"/>
      <c r="CH150" s="86" t="str">
        <f t="shared" si="272"/>
        <v/>
      </c>
      <c r="CI150" s="86" t="str">
        <f t="shared" si="273"/>
        <v/>
      </c>
      <c r="CJ150" s="64"/>
      <c r="CK150" s="64"/>
      <c r="CL150" s="64"/>
      <c r="CM150" s="64"/>
      <c r="CN150" s="72" t="str">
        <f t="shared" si="274"/>
        <v/>
      </c>
      <c r="CO150" s="72" t="str">
        <f t="shared" si="275"/>
        <v/>
      </c>
      <c r="CP150" s="72" t="str">
        <f t="shared" si="276"/>
        <v/>
      </c>
      <c r="CQ150" s="72" t="str">
        <f t="shared" si="277"/>
        <v/>
      </c>
      <c r="CR150" s="72" t="str">
        <f t="shared" si="278"/>
        <v/>
      </c>
      <c r="CS150" s="72" t="str">
        <f t="shared" si="327"/>
        <v/>
      </c>
      <c r="CT150" s="72" t="str">
        <f t="shared" si="327"/>
        <v/>
      </c>
      <c r="CU150" s="72" t="str">
        <f t="shared" si="327"/>
        <v/>
      </c>
      <c r="CV150" s="72" t="str">
        <f t="shared" si="327"/>
        <v/>
      </c>
      <c r="CW150" s="72" t="str">
        <f t="shared" si="327"/>
        <v/>
      </c>
      <c r="CX150" s="72" t="str">
        <f t="shared" si="327"/>
        <v/>
      </c>
      <c r="CY150" s="72" t="str">
        <f t="shared" si="327"/>
        <v/>
      </c>
      <c r="CZ150" s="72" t="str">
        <f t="shared" si="327"/>
        <v/>
      </c>
      <c r="DA150" s="72" t="str">
        <f t="shared" si="327"/>
        <v/>
      </c>
      <c r="DB150" s="72" t="str">
        <f t="shared" si="327"/>
        <v/>
      </c>
      <c r="DC150" s="72" t="str">
        <f t="shared" si="328"/>
        <v/>
      </c>
      <c r="DD150" s="72" t="str">
        <f t="shared" si="328"/>
        <v/>
      </c>
      <c r="DE150" s="72" t="str">
        <f t="shared" si="328"/>
        <v/>
      </c>
      <c r="DF150" s="72" t="str">
        <f t="shared" si="328"/>
        <v/>
      </c>
      <c r="DG150" s="72" t="str">
        <f t="shared" si="328"/>
        <v/>
      </c>
      <c r="DH150" s="72" t="str">
        <f t="shared" si="328"/>
        <v/>
      </c>
      <c r="DI150" s="72" t="str">
        <f t="shared" si="328"/>
        <v/>
      </c>
      <c r="DJ150" s="72" t="str">
        <f t="shared" si="328"/>
        <v/>
      </c>
      <c r="DK150" s="72" t="str">
        <f t="shared" si="328"/>
        <v/>
      </c>
      <c r="DL150" s="64"/>
      <c r="DM150" s="64"/>
      <c r="DN150" s="64"/>
      <c r="DO150" s="72" t="str">
        <f t="shared" si="279"/>
        <v/>
      </c>
      <c r="DP150" s="72" t="str">
        <f t="shared" si="305"/>
        <v/>
      </c>
      <c r="DQ150" s="72" t="str">
        <f t="shared" si="330"/>
        <v/>
      </c>
      <c r="DR150" s="72" t="str">
        <f t="shared" si="330"/>
        <v/>
      </c>
      <c r="DS150" s="72" t="str">
        <f t="shared" si="330"/>
        <v/>
      </c>
      <c r="DT150" s="72" t="str">
        <f t="shared" si="330"/>
        <v/>
      </c>
      <c r="DU150" s="72" t="str">
        <f t="shared" si="330"/>
        <v/>
      </c>
      <c r="DV150" s="72" t="str">
        <f t="shared" si="330"/>
        <v/>
      </c>
      <c r="DW150" s="72" t="str">
        <f t="shared" si="330"/>
        <v/>
      </c>
      <c r="DX150" s="72" t="str">
        <f t="shared" si="330"/>
        <v/>
      </c>
      <c r="DY150" s="72" t="str">
        <f t="shared" si="330"/>
        <v/>
      </c>
      <c r="DZ150" s="72" t="str">
        <f t="shared" si="330"/>
        <v/>
      </c>
      <c r="EA150" s="72" t="str">
        <f t="shared" si="330"/>
        <v/>
      </c>
      <c r="EB150" s="72" t="str">
        <f t="shared" si="330"/>
        <v/>
      </c>
      <c r="EC150" s="72" t="str">
        <f t="shared" si="330"/>
        <v/>
      </c>
      <c r="ED150" s="72" t="str">
        <f t="shared" si="330"/>
        <v/>
      </c>
      <c r="EE150" s="72" t="str">
        <f t="shared" si="330"/>
        <v/>
      </c>
      <c r="EF150" s="72" t="str">
        <f t="shared" si="330"/>
        <v/>
      </c>
      <c r="EG150" s="72" t="str">
        <f t="shared" si="329"/>
        <v/>
      </c>
      <c r="EH150" s="72" t="str">
        <f t="shared" si="329"/>
        <v/>
      </c>
      <c r="EI150" s="72" t="str">
        <f t="shared" si="329"/>
        <v/>
      </c>
      <c r="EJ150" s="68"/>
      <c r="EK150" s="68"/>
      <c r="EL150" s="68"/>
      <c r="EM150" s="68"/>
      <c r="EN150" s="88" t="str">
        <f t="shared" si="280"/>
        <v/>
      </c>
      <c r="EO150" s="88" t="str">
        <f t="shared" si="306"/>
        <v/>
      </c>
      <c r="EP150" s="88">
        <f t="shared" si="281"/>
        <v>0</v>
      </c>
      <c r="EQ150" s="89" t="str">
        <f t="shared" si="307"/>
        <v/>
      </c>
      <c r="ER150" s="89" t="str">
        <f t="shared" si="308"/>
        <v/>
      </c>
      <c r="ES150" s="89" t="str">
        <f t="shared" si="309"/>
        <v/>
      </c>
      <c r="ET150" s="89" t="str">
        <f t="shared" si="310"/>
        <v/>
      </c>
      <c r="EU150" s="89" t="str">
        <f t="shared" si="311"/>
        <v/>
      </c>
      <c r="EV150" s="89" t="str">
        <f t="shared" si="312"/>
        <v/>
      </c>
      <c r="EW150" s="89" t="str">
        <f t="shared" si="313"/>
        <v/>
      </c>
      <c r="EX150" s="89" t="str">
        <f t="shared" si="314"/>
        <v/>
      </c>
      <c r="EY150" s="89" t="str">
        <f t="shared" si="315"/>
        <v/>
      </c>
      <c r="EZ150" s="89" t="str">
        <f t="shared" si="316"/>
        <v/>
      </c>
      <c r="FA150" s="89" t="str">
        <f t="shared" si="317"/>
        <v/>
      </c>
      <c r="FB150" s="89" t="str">
        <f t="shared" si="318"/>
        <v/>
      </c>
      <c r="FC150" s="89" t="str">
        <f t="shared" si="319"/>
        <v/>
      </c>
      <c r="FD150" s="89" t="str">
        <f t="shared" si="320"/>
        <v/>
      </c>
      <c r="FE150" s="89" t="str">
        <f t="shared" si="321"/>
        <v/>
      </c>
      <c r="FF150" s="89" t="str">
        <f t="shared" si="322"/>
        <v/>
      </c>
      <c r="FG150" s="89" t="str">
        <f t="shared" si="323"/>
        <v/>
      </c>
      <c r="FH150" s="89" t="str">
        <f t="shared" si="324"/>
        <v/>
      </c>
      <c r="FI150" s="89" t="str">
        <f t="shared" si="325"/>
        <v/>
      </c>
      <c r="FJ150" s="89" t="str">
        <f t="shared" si="326"/>
        <v/>
      </c>
      <c r="FK150" s="68"/>
      <c r="FL150" s="68"/>
      <c r="FM150" s="68"/>
      <c r="FN150" s="68"/>
      <c r="FO150" s="68"/>
      <c r="FP150" s="88" t="str">
        <f t="shared" si="282"/>
        <v/>
      </c>
      <c r="FQ150" s="72" t="str">
        <f t="shared" si="283"/>
        <v/>
      </c>
      <c r="FR150" s="72" t="str">
        <f t="shared" si="284"/>
        <v/>
      </c>
      <c r="FS150" s="72" t="str">
        <f t="shared" si="285"/>
        <v/>
      </c>
      <c r="FT150" s="72" t="str">
        <f t="shared" si="286"/>
        <v/>
      </c>
      <c r="FU150" s="72" t="str">
        <f t="shared" si="287"/>
        <v/>
      </c>
      <c r="FV150" s="72" t="str">
        <f t="shared" si="288"/>
        <v/>
      </c>
      <c r="FW150" s="72" t="str">
        <f t="shared" si="289"/>
        <v/>
      </c>
      <c r="FX150" s="72" t="str">
        <f t="shared" si="290"/>
        <v/>
      </c>
      <c r="FY150" s="72" t="str">
        <f t="shared" si="291"/>
        <v/>
      </c>
      <c r="FZ150" s="72" t="str">
        <f t="shared" si="292"/>
        <v/>
      </c>
      <c r="GA150" s="72" t="str">
        <f t="shared" si="293"/>
        <v/>
      </c>
      <c r="GB150" s="72" t="str">
        <f t="shared" si="294"/>
        <v/>
      </c>
      <c r="GC150" s="72" t="str">
        <f t="shared" si="295"/>
        <v/>
      </c>
      <c r="GD150" s="72" t="str">
        <f t="shared" si="296"/>
        <v/>
      </c>
      <c r="GE150" s="72" t="str">
        <f t="shared" si="297"/>
        <v/>
      </c>
      <c r="GF150" s="72" t="str">
        <f t="shared" si="298"/>
        <v/>
      </c>
      <c r="GG150" s="72" t="str">
        <f t="shared" si="299"/>
        <v/>
      </c>
      <c r="GH150" s="72" t="str">
        <f t="shared" si="300"/>
        <v/>
      </c>
      <c r="GI150" s="72" t="str">
        <f t="shared" si="301"/>
        <v/>
      </c>
      <c r="GJ150" s="113"/>
      <c r="GK150" s="113"/>
    </row>
    <row r="151" spans="1:193" ht="20.100000000000001" customHeight="1" x14ac:dyDescent="0.2">
      <c r="A151" s="137">
        <v>136</v>
      </c>
      <c r="B151" s="287"/>
      <c r="C151" s="287"/>
      <c r="D151" s="3"/>
      <c r="E151" s="3"/>
      <c r="F151" s="4"/>
      <c r="G151" s="4"/>
      <c r="H151" s="5"/>
      <c r="I151" s="52" t="str">
        <f t="shared" si="302"/>
        <v/>
      </c>
      <c r="J151" s="4"/>
      <c r="K151" s="4"/>
      <c r="L151" s="4"/>
      <c r="M151" s="4"/>
      <c r="N151" s="5"/>
      <c r="O151" s="53" t="str">
        <f t="shared" si="303"/>
        <v/>
      </c>
      <c r="P151" s="5"/>
      <c r="R151" s="80"/>
      <c r="S151" s="80"/>
      <c r="T151" s="69"/>
      <c r="U151" s="63" t="str">
        <f t="shared" si="304"/>
        <v/>
      </c>
      <c r="V151" s="80"/>
      <c r="W151" s="80"/>
      <c r="X151" s="80"/>
      <c r="Y151" s="80"/>
      <c r="Z151" s="80"/>
      <c r="AA151" s="128"/>
      <c r="AZ151" s="112"/>
      <c r="BE151" s="72" t="s">
        <v>286</v>
      </c>
      <c r="BF151" s="82" t="str">
        <f t="shared" si="260"/>
        <v/>
      </c>
      <c r="BG151" s="82">
        <f t="shared" si="261"/>
        <v>0</v>
      </c>
      <c r="BH151" s="82">
        <f>FB10*(1+BH$137)</f>
        <v>0</v>
      </c>
      <c r="BI151" s="82" t="s">
        <v>223</v>
      </c>
      <c r="BJ151" s="82">
        <f t="shared" si="262"/>
        <v>0</v>
      </c>
      <c r="BK151" s="98" t="str">
        <f t="shared" si="265"/>
        <v>H12</v>
      </c>
      <c r="BL151" s="99"/>
      <c r="BM151" s="100"/>
      <c r="BN151" s="72"/>
      <c r="BO151" s="72"/>
      <c r="BP151" s="72"/>
      <c r="BQ151" s="94"/>
      <c r="BR151" s="95"/>
      <c r="BT151" s="96">
        <f t="shared" si="263"/>
        <v>0</v>
      </c>
      <c r="BU151" s="85">
        <f t="shared" si="264"/>
        <v>0</v>
      </c>
      <c r="CA151" s="86" t="str">
        <f t="shared" si="266"/>
        <v/>
      </c>
      <c r="CB151" s="82" t="str">
        <f t="shared" si="267"/>
        <v/>
      </c>
      <c r="CC151" s="82" t="str">
        <f t="shared" si="268"/>
        <v/>
      </c>
      <c r="CD151" s="82" t="str">
        <f t="shared" si="269"/>
        <v/>
      </c>
      <c r="CE151" s="82" t="str">
        <f t="shared" si="270"/>
        <v/>
      </c>
      <c r="CF151" s="86" t="str">
        <f t="shared" si="271"/>
        <v/>
      </c>
      <c r="CG151" s="87"/>
      <c r="CH151" s="86" t="str">
        <f t="shared" si="272"/>
        <v/>
      </c>
      <c r="CI151" s="86" t="str">
        <f t="shared" si="273"/>
        <v/>
      </c>
      <c r="CJ151" s="64"/>
      <c r="CK151" s="64"/>
      <c r="CL151" s="64"/>
      <c r="CM151" s="64"/>
      <c r="CN151" s="72" t="str">
        <f t="shared" si="274"/>
        <v/>
      </c>
      <c r="CO151" s="72" t="str">
        <f t="shared" si="275"/>
        <v/>
      </c>
      <c r="CP151" s="72" t="str">
        <f t="shared" si="276"/>
        <v/>
      </c>
      <c r="CQ151" s="72" t="str">
        <f t="shared" si="277"/>
        <v/>
      </c>
      <c r="CR151" s="72" t="str">
        <f t="shared" si="278"/>
        <v/>
      </c>
      <c r="CS151" s="72" t="str">
        <f t="shared" si="327"/>
        <v/>
      </c>
      <c r="CT151" s="72" t="str">
        <f t="shared" si="327"/>
        <v/>
      </c>
      <c r="CU151" s="72" t="str">
        <f t="shared" si="327"/>
        <v/>
      </c>
      <c r="CV151" s="72" t="str">
        <f t="shared" si="327"/>
        <v/>
      </c>
      <c r="CW151" s="72" t="str">
        <f t="shared" si="327"/>
        <v/>
      </c>
      <c r="CX151" s="72" t="str">
        <f t="shared" si="327"/>
        <v/>
      </c>
      <c r="CY151" s="72" t="str">
        <f t="shared" si="327"/>
        <v/>
      </c>
      <c r="CZ151" s="72" t="str">
        <f t="shared" si="327"/>
        <v/>
      </c>
      <c r="DA151" s="72" t="str">
        <f t="shared" si="327"/>
        <v/>
      </c>
      <c r="DB151" s="72" t="str">
        <f t="shared" si="327"/>
        <v/>
      </c>
      <c r="DC151" s="72" t="str">
        <f t="shared" si="328"/>
        <v/>
      </c>
      <c r="DD151" s="72" t="str">
        <f t="shared" si="328"/>
        <v/>
      </c>
      <c r="DE151" s="72" t="str">
        <f t="shared" si="328"/>
        <v/>
      </c>
      <c r="DF151" s="72" t="str">
        <f t="shared" si="328"/>
        <v/>
      </c>
      <c r="DG151" s="72" t="str">
        <f t="shared" si="328"/>
        <v/>
      </c>
      <c r="DH151" s="72" t="str">
        <f t="shared" si="328"/>
        <v/>
      </c>
      <c r="DI151" s="72" t="str">
        <f t="shared" si="328"/>
        <v/>
      </c>
      <c r="DJ151" s="72" t="str">
        <f t="shared" si="328"/>
        <v/>
      </c>
      <c r="DK151" s="72" t="str">
        <f t="shared" si="328"/>
        <v/>
      </c>
      <c r="DL151" s="64"/>
      <c r="DM151" s="64"/>
      <c r="DN151" s="64"/>
      <c r="DO151" s="72" t="str">
        <f t="shared" si="279"/>
        <v/>
      </c>
      <c r="DP151" s="72" t="str">
        <f t="shared" si="305"/>
        <v/>
      </c>
      <c r="DQ151" s="72" t="str">
        <f t="shared" si="330"/>
        <v/>
      </c>
      <c r="DR151" s="72" t="str">
        <f t="shared" si="330"/>
        <v/>
      </c>
      <c r="DS151" s="72" t="str">
        <f t="shared" si="330"/>
        <v/>
      </c>
      <c r="DT151" s="72" t="str">
        <f t="shared" si="330"/>
        <v/>
      </c>
      <c r="DU151" s="72" t="str">
        <f t="shared" si="330"/>
        <v/>
      </c>
      <c r="DV151" s="72" t="str">
        <f t="shared" si="330"/>
        <v/>
      </c>
      <c r="DW151" s="72" t="str">
        <f t="shared" si="330"/>
        <v/>
      </c>
      <c r="DX151" s="72" t="str">
        <f t="shared" si="330"/>
        <v/>
      </c>
      <c r="DY151" s="72" t="str">
        <f t="shared" si="330"/>
        <v/>
      </c>
      <c r="DZ151" s="72" t="str">
        <f t="shared" si="330"/>
        <v/>
      </c>
      <c r="EA151" s="72" t="str">
        <f t="shared" si="330"/>
        <v/>
      </c>
      <c r="EB151" s="72" t="str">
        <f t="shared" si="330"/>
        <v/>
      </c>
      <c r="EC151" s="72" t="str">
        <f t="shared" si="330"/>
        <v/>
      </c>
      <c r="ED151" s="72" t="str">
        <f t="shared" si="330"/>
        <v/>
      </c>
      <c r="EE151" s="72" t="str">
        <f t="shared" si="330"/>
        <v/>
      </c>
      <c r="EF151" s="72" t="str">
        <f t="shared" si="330"/>
        <v/>
      </c>
      <c r="EG151" s="72" t="str">
        <f t="shared" si="329"/>
        <v/>
      </c>
      <c r="EH151" s="72" t="str">
        <f t="shared" si="329"/>
        <v/>
      </c>
      <c r="EI151" s="72" t="str">
        <f t="shared" si="329"/>
        <v/>
      </c>
      <c r="EJ151" s="68"/>
      <c r="EK151" s="68"/>
      <c r="EL151" s="68"/>
      <c r="EM151" s="68"/>
      <c r="EN151" s="88" t="str">
        <f t="shared" si="280"/>
        <v/>
      </c>
      <c r="EO151" s="88" t="str">
        <f t="shared" si="306"/>
        <v/>
      </c>
      <c r="EP151" s="88">
        <f t="shared" si="281"/>
        <v>0</v>
      </c>
      <c r="EQ151" s="89" t="str">
        <f t="shared" si="307"/>
        <v/>
      </c>
      <c r="ER151" s="89" t="str">
        <f t="shared" si="308"/>
        <v/>
      </c>
      <c r="ES151" s="89" t="str">
        <f t="shared" si="309"/>
        <v/>
      </c>
      <c r="ET151" s="89" t="str">
        <f t="shared" si="310"/>
        <v/>
      </c>
      <c r="EU151" s="89" t="str">
        <f t="shared" si="311"/>
        <v/>
      </c>
      <c r="EV151" s="89" t="str">
        <f t="shared" si="312"/>
        <v/>
      </c>
      <c r="EW151" s="89" t="str">
        <f t="shared" si="313"/>
        <v/>
      </c>
      <c r="EX151" s="89" t="str">
        <f t="shared" si="314"/>
        <v/>
      </c>
      <c r="EY151" s="89" t="str">
        <f t="shared" si="315"/>
        <v/>
      </c>
      <c r="EZ151" s="89" t="str">
        <f t="shared" si="316"/>
        <v/>
      </c>
      <c r="FA151" s="89" t="str">
        <f t="shared" si="317"/>
        <v/>
      </c>
      <c r="FB151" s="89" t="str">
        <f t="shared" si="318"/>
        <v/>
      </c>
      <c r="FC151" s="89" t="str">
        <f t="shared" si="319"/>
        <v/>
      </c>
      <c r="FD151" s="89" t="str">
        <f t="shared" si="320"/>
        <v/>
      </c>
      <c r="FE151" s="89" t="str">
        <f t="shared" si="321"/>
        <v/>
      </c>
      <c r="FF151" s="89" t="str">
        <f t="shared" si="322"/>
        <v/>
      </c>
      <c r="FG151" s="89" t="str">
        <f t="shared" si="323"/>
        <v/>
      </c>
      <c r="FH151" s="89" t="str">
        <f t="shared" si="324"/>
        <v/>
      </c>
      <c r="FI151" s="89" t="str">
        <f t="shared" si="325"/>
        <v/>
      </c>
      <c r="FJ151" s="89" t="str">
        <f t="shared" si="326"/>
        <v/>
      </c>
      <c r="FK151" s="68"/>
      <c r="FL151" s="68"/>
      <c r="FM151" s="68"/>
      <c r="FN151" s="68"/>
      <c r="FO151" s="68"/>
      <c r="FP151" s="88" t="str">
        <f t="shared" si="282"/>
        <v/>
      </c>
      <c r="FQ151" s="72" t="str">
        <f t="shared" si="283"/>
        <v/>
      </c>
      <c r="FR151" s="72" t="str">
        <f t="shared" si="284"/>
        <v/>
      </c>
      <c r="FS151" s="72" t="str">
        <f t="shared" si="285"/>
        <v/>
      </c>
      <c r="FT151" s="72" t="str">
        <f t="shared" si="286"/>
        <v/>
      </c>
      <c r="FU151" s="72" t="str">
        <f t="shared" si="287"/>
        <v/>
      </c>
      <c r="FV151" s="72" t="str">
        <f t="shared" si="288"/>
        <v/>
      </c>
      <c r="FW151" s="72" t="str">
        <f t="shared" si="289"/>
        <v/>
      </c>
      <c r="FX151" s="72" t="str">
        <f t="shared" si="290"/>
        <v/>
      </c>
      <c r="FY151" s="72" t="str">
        <f t="shared" si="291"/>
        <v/>
      </c>
      <c r="FZ151" s="72" t="str">
        <f t="shared" si="292"/>
        <v/>
      </c>
      <c r="GA151" s="72" t="str">
        <f t="shared" si="293"/>
        <v/>
      </c>
      <c r="GB151" s="72" t="str">
        <f t="shared" si="294"/>
        <v/>
      </c>
      <c r="GC151" s="72" t="str">
        <f t="shared" si="295"/>
        <v/>
      </c>
      <c r="GD151" s="72" t="str">
        <f t="shared" si="296"/>
        <v/>
      </c>
      <c r="GE151" s="72" t="str">
        <f t="shared" si="297"/>
        <v/>
      </c>
      <c r="GF151" s="72" t="str">
        <f t="shared" si="298"/>
        <v/>
      </c>
      <c r="GG151" s="72" t="str">
        <f t="shared" si="299"/>
        <v/>
      </c>
      <c r="GH151" s="72" t="str">
        <f t="shared" si="300"/>
        <v/>
      </c>
      <c r="GI151" s="72" t="str">
        <f t="shared" si="301"/>
        <v/>
      </c>
      <c r="GJ151" s="113"/>
      <c r="GK151" s="113"/>
    </row>
    <row r="152" spans="1:193" ht="20.100000000000001" customHeight="1" x14ac:dyDescent="0.2">
      <c r="A152" s="137">
        <v>137</v>
      </c>
      <c r="B152" s="287"/>
      <c r="C152" s="287"/>
      <c r="D152" s="3"/>
      <c r="E152" s="3"/>
      <c r="F152" s="4"/>
      <c r="G152" s="4"/>
      <c r="H152" s="5"/>
      <c r="I152" s="52" t="str">
        <f t="shared" si="302"/>
        <v/>
      </c>
      <c r="J152" s="4"/>
      <c r="K152" s="4"/>
      <c r="L152" s="4"/>
      <c r="M152" s="4"/>
      <c r="N152" s="5"/>
      <c r="O152" s="53" t="str">
        <f t="shared" si="303"/>
        <v/>
      </c>
      <c r="P152" s="5"/>
      <c r="R152" s="80"/>
      <c r="S152" s="80"/>
      <c r="T152" s="69"/>
      <c r="U152" s="63" t="str">
        <f t="shared" si="304"/>
        <v/>
      </c>
      <c r="V152" s="80"/>
      <c r="W152" s="80"/>
      <c r="X152" s="80"/>
      <c r="Y152" s="80"/>
      <c r="Z152" s="80"/>
      <c r="AA152" s="128"/>
      <c r="AZ152" s="112"/>
      <c r="BE152" s="72" t="s">
        <v>287</v>
      </c>
      <c r="BF152" s="82" t="str">
        <f t="shared" si="260"/>
        <v/>
      </c>
      <c r="BG152" s="82">
        <f t="shared" si="261"/>
        <v>0</v>
      </c>
      <c r="BH152" s="82">
        <f>FC10*(1+BH$137)</f>
        <v>0</v>
      </c>
      <c r="BI152" s="82" t="s">
        <v>223</v>
      </c>
      <c r="BJ152" s="82">
        <f t="shared" si="262"/>
        <v>0</v>
      </c>
      <c r="BK152" s="98" t="str">
        <f t="shared" si="265"/>
        <v>H13</v>
      </c>
      <c r="BL152" s="99"/>
      <c r="BM152" s="100"/>
      <c r="BN152" s="72"/>
      <c r="BO152" s="72"/>
      <c r="BP152" s="72"/>
      <c r="BQ152" s="94"/>
      <c r="BR152" s="95"/>
      <c r="BT152" s="96">
        <f t="shared" si="263"/>
        <v>0</v>
      </c>
      <c r="BU152" s="85">
        <f t="shared" si="264"/>
        <v>0</v>
      </c>
      <c r="CA152" s="86" t="str">
        <f t="shared" si="266"/>
        <v/>
      </c>
      <c r="CB152" s="82" t="str">
        <f t="shared" si="267"/>
        <v/>
      </c>
      <c r="CC152" s="82" t="str">
        <f t="shared" si="268"/>
        <v/>
      </c>
      <c r="CD152" s="82" t="str">
        <f t="shared" si="269"/>
        <v/>
      </c>
      <c r="CE152" s="82" t="str">
        <f t="shared" si="270"/>
        <v/>
      </c>
      <c r="CF152" s="86" t="str">
        <f t="shared" si="271"/>
        <v/>
      </c>
      <c r="CG152" s="87"/>
      <c r="CH152" s="86" t="str">
        <f t="shared" si="272"/>
        <v/>
      </c>
      <c r="CI152" s="86" t="str">
        <f t="shared" si="273"/>
        <v/>
      </c>
      <c r="CJ152" s="64"/>
      <c r="CK152" s="64"/>
      <c r="CL152" s="64"/>
      <c r="CM152" s="64"/>
      <c r="CN152" s="72" t="str">
        <f t="shared" si="274"/>
        <v/>
      </c>
      <c r="CO152" s="72" t="str">
        <f t="shared" si="275"/>
        <v/>
      </c>
      <c r="CP152" s="72" t="str">
        <f t="shared" si="276"/>
        <v/>
      </c>
      <c r="CQ152" s="72" t="str">
        <f t="shared" si="277"/>
        <v/>
      </c>
      <c r="CR152" s="72" t="str">
        <f t="shared" si="278"/>
        <v/>
      </c>
      <c r="CS152" s="72" t="str">
        <f t="shared" si="327"/>
        <v/>
      </c>
      <c r="CT152" s="72" t="str">
        <f t="shared" si="327"/>
        <v/>
      </c>
      <c r="CU152" s="72" t="str">
        <f t="shared" si="327"/>
        <v/>
      </c>
      <c r="CV152" s="72" t="str">
        <f t="shared" si="327"/>
        <v/>
      </c>
      <c r="CW152" s="72" t="str">
        <f t="shared" si="327"/>
        <v/>
      </c>
      <c r="CX152" s="72" t="str">
        <f t="shared" si="327"/>
        <v/>
      </c>
      <c r="CY152" s="72" t="str">
        <f t="shared" si="327"/>
        <v/>
      </c>
      <c r="CZ152" s="72" t="str">
        <f t="shared" si="327"/>
        <v/>
      </c>
      <c r="DA152" s="72" t="str">
        <f t="shared" si="327"/>
        <v/>
      </c>
      <c r="DB152" s="72" t="str">
        <f t="shared" si="327"/>
        <v/>
      </c>
      <c r="DC152" s="72" t="str">
        <f t="shared" si="328"/>
        <v/>
      </c>
      <c r="DD152" s="72" t="str">
        <f t="shared" si="328"/>
        <v/>
      </c>
      <c r="DE152" s="72" t="str">
        <f t="shared" si="328"/>
        <v/>
      </c>
      <c r="DF152" s="72" t="str">
        <f t="shared" si="328"/>
        <v/>
      </c>
      <c r="DG152" s="72" t="str">
        <f t="shared" si="328"/>
        <v/>
      </c>
      <c r="DH152" s="72" t="str">
        <f t="shared" si="328"/>
        <v/>
      </c>
      <c r="DI152" s="72" t="str">
        <f t="shared" si="328"/>
        <v/>
      </c>
      <c r="DJ152" s="72" t="str">
        <f t="shared" si="328"/>
        <v/>
      </c>
      <c r="DK152" s="72" t="str">
        <f t="shared" si="328"/>
        <v/>
      </c>
      <c r="DL152" s="64"/>
      <c r="DM152" s="64"/>
      <c r="DN152" s="64"/>
      <c r="DO152" s="72" t="str">
        <f t="shared" si="279"/>
        <v/>
      </c>
      <c r="DP152" s="72" t="str">
        <f t="shared" si="305"/>
        <v/>
      </c>
      <c r="DQ152" s="72" t="str">
        <f t="shared" si="330"/>
        <v/>
      </c>
      <c r="DR152" s="72" t="str">
        <f t="shared" si="330"/>
        <v/>
      </c>
      <c r="DS152" s="72" t="str">
        <f t="shared" si="330"/>
        <v/>
      </c>
      <c r="DT152" s="72" t="str">
        <f t="shared" si="330"/>
        <v/>
      </c>
      <c r="DU152" s="72" t="str">
        <f t="shared" si="330"/>
        <v/>
      </c>
      <c r="DV152" s="72" t="str">
        <f t="shared" si="330"/>
        <v/>
      </c>
      <c r="DW152" s="72" t="str">
        <f t="shared" si="330"/>
        <v/>
      </c>
      <c r="DX152" s="72" t="str">
        <f t="shared" si="330"/>
        <v/>
      </c>
      <c r="DY152" s="72" t="str">
        <f t="shared" si="330"/>
        <v/>
      </c>
      <c r="DZ152" s="72" t="str">
        <f t="shared" si="330"/>
        <v/>
      </c>
      <c r="EA152" s="72" t="str">
        <f t="shared" si="330"/>
        <v/>
      </c>
      <c r="EB152" s="72" t="str">
        <f t="shared" si="330"/>
        <v/>
      </c>
      <c r="EC152" s="72" t="str">
        <f t="shared" si="330"/>
        <v/>
      </c>
      <c r="ED152" s="72" t="str">
        <f t="shared" si="330"/>
        <v/>
      </c>
      <c r="EE152" s="72" t="str">
        <f t="shared" si="330"/>
        <v/>
      </c>
      <c r="EF152" s="72" t="str">
        <f t="shared" si="330"/>
        <v/>
      </c>
      <c r="EG152" s="72" t="str">
        <f t="shared" si="329"/>
        <v/>
      </c>
      <c r="EH152" s="72" t="str">
        <f t="shared" si="329"/>
        <v/>
      </c>
      <c r="EI152" s="72" t="str">
        <f t="shared" si="329"/>
        <v/>
      </c>
      <c r="EJ152" s="68"/>
      <c r="EK152" s="68"/>
      <c r="EL152" s="68"/>
      <c r="EM152" s="68"/>
      <c r="EN152" s="88" t="str">
        <f t="shared" si="280"/>
        <v/>
      </c>
      <c r="EO152" s="88" t="str">
        <f t="shared" si="306"/>
        <v/>
      </c>
      <c r="EP152" s="88">
        <f t="shared" si="281"/>
        <v>0</v>
      </c>
      <c r="EQ152" s="89" t="str">
        <f t="shared" si="307"/>
        <v/>
      </c>
      <c r="ER152" s="89" t="str">
        <f t="shared" si="308"/>
        <v/>
      </c>
      <c r="ES152" s="89" t="str">
        <f t="shared" si="309"/>
        <v/>
      </c>
      <c r="ET152" s="89" t="str">
        <f t="shared" si="310"/>
        <v/>
      </c>
      <c r="EU152" s="89" t="str">
        <f t="shared" si="311"/>
        <v/>
      </c>
      <c r="EV152" s="89" t="str">
        <f t="shared" si="312"/>
        <v/>
      </c>
      <c r="EW152" s="89" t="str">
        <f t="shared" si="313"/>
        <v/>
      </c>
      <c r="EX152" s="89" t="str">
        <f t="shared" si="314"/>
        <v/>
      </c>
      <c r="EY152" s="89" t="str">
        <f t="shared" si="315"/>
        <v/>
      </c>
      <c r="EZ152" s="89" t="str">
        <f t="shared" si="316"/>
        <v/>
      </c>
      <c r="FA152" s="89" t="str">
        <f t="shared" si="317"/>
        <v/>
      </c>
      <c r="FB152" s="89" t="str">
        <f t="shared" si="318"/>
        <v/>
      </c>
      <c r="FC152" s="89" t="str">
        <f t="shared" si="319"/>
        <v/>
      </c>
      <c r="FD152" s="89" t="str">
        <f t="shared" si="320"/>
        <v/>
      </c>
      <c r="FE152" s="89" t="str">
        <f t="shared" si="321"/>
        <v/>
      </c>
      <c r="FF152" s="89" t="str">
        <f t="shared" si="322"/>
        <v/>
      </c>
      <c r="FG152" s="89" t="str">
        <f t="shared" si="323"/>
        <v/>
      </c>
      <c r="FH152" s="89" t="str">
        <f t="shared" si="324"/>
        <v/>
      </c>
      <c r="FI152" s="89" t="str">
        <f t="shared" si="325"/>
        <v/>
      </c>
      <c r="FJ152" s="89" t="str">
        <f t="shared" si="326"/>
        <v/>
      </c>
      <c r="FK152" s="68"/>
      <c r="FL152" s="68"/>
      <c r="FM152" s="68"/>
      <c r="FN152" s="68"/>
      <c r="FO152" s="68"/>
      <c r="FP152" s="88" t="str">
        <f t="shared" si="282"/>
        <v/>
      </c>
      <c r="FQ152" s="72" t="str">
        <f t="shared" si="283"/>
        <v/>
      </c>
      <c r="FR152" s="72" t="str">
        <f t="shared" si="284"/>
        <v/>
      </c>
      <c r="FS152" s="72" t="str">
        <f t="shared" si="285"/>
        <v/>
      </c>
      <c r="FT152" s="72" t="str">
        <f t="shared" si="286"/>
        <v/>
      </c>
      <c r="FU152" s="72" t="str">
        <f t="shared" si="287"/>
        <v/>
      </c>
      <c r="FV152" s="72" t="str">
        <f t="shared" si="288"/>
        <v/>
      </c>
      <c r="FW152" s="72" t="str">
        <f t="shared" si="289"/>
        <v/>
      </c>
      <c r="FX152" s="72" t="str">
        <f t="shared" si="290"/>
        <v/>
      </c>
      <c r="FY152" s="72" t="str">
        <f t="shared" si="291"/>
        <v/>
      </c>
      <c r="FZ152" s="72" t="str">
        <f t="shared" si="292"/>
        <v/>
      </c>
      <c r="GA152" s="72" t="str">
        <f t="shared" si="293"/>
        <v/>
      </c>
      <c r="GB152" s="72" t="str">
        <f t="shared" si="294"/>
        <v/>
      </c>
      <c r="GC152" s="72" t="str">
        <f t="shared" si="295"/>
        <v/>
      </c>
      <c r="GD152" s="72" t="str">
        <f t="shared" si="296"/>
        <v/>
      </c>
      <c r="GE152" s="72" t="str">
        <f t="shared" si="297"/>
        <v/>
      </c>
      <c r="GF152" s="72" t="str">
        <f t="shared" si="298"/>
        <v/>
      </c>
      <c r="GG152" s="72" t="str">
        <f t="shared" si="299"/>
        <v/>
      </c>
      <c r="GH152" s="72" t="str">
        <f t="shared" si="300"/>
        <v/>
      </c>
      <c r="GI152" s="72" t="str">
        <f t="shared" si="301"/>
        <v/>
      </c>
      <c r="GJ152" s="113"/>
      <c r="GK152" s="113"/>
    </row>
    <row r="153" spans="1:193" ht="20.100000000000001" customHeight="1" x14ac:dyDescent="0.2">
      <c r="A153" s="137">
        <v>138</v>
      </c>
      <c r="B153" s="287"/>
      <c r="C153" s="287"/>
      <c r="D153" s="3"/>
      <c r="E153" s="3"/>
      <c r="F153" s="4"/>
      <c r="G153" s="4"/>
      <c r="H153" s="5"/>
      <c r="I153" s="52" t="str">
        <f t="shared" si="302"/>
        <v/>
      </c>
      <c r="J153" s="4"/>
      <c r="K153" s="4"/>
      <c r="L153" s="4"/>
      <c r="M153" s="4"/>
      <c r="N153" s="5"/>
      <c r="O153" s="53" t="str">
        <f t="shared" si="303"/>
        <v/>
      </c>
      <c r="P153" s="5"/>
      <c r="R153" s="80"/>
      <c r="S153" s="80"/>
      <c r="T153" s="69"/>
      <c r="U153" s="63" t="str">
        <f t="shared" si="304"/>
        <v/>
      </c>
      <c r="V153" s="80"/>
      <c r="W153" s="80"/>
      <c r="X153" s="80"/>
      <c r="Y153" s="80"/>
      <c r="Z153" s="80"/>
      <c r="AA153" s="128"/>
      <c r="AZ153" s="112"/>
      <c r="BE153" s="72" t="s">
        <v>288</v>
      </c>
      <c r="BF153" s="82" t="str">
        <f t="shared" si="260"/>
        <v/>
      </c>
      <c r="BG153" s="82">
        <f t="shared" si="261"/>
        <v>0</v>
      </c>
      <c r="BH153" s="82">
        <f>FD10*(1+BH$137)</f>
        <v>0</v>
      </c>
      <c r="BI153" s="82" t="s">
        <v>223</v>
      </c>
      <c r="BJ153" s="82">
        <f t="shared" si="262"/>
        <v>0</v>
      </c>
      <c r="BK153" s="98" t="str">
        <f t="shared" si="265"/>
        <v>H14</v>
      </c>
      <c r="BL153" s="99"/>
      <c r="BM153" s="100"/>
      <c r="BN153" s="72"/>
      <c r="BO153" s="72"/>
      <c r="BP153" s="72"/>
      <c r="BQ153" s="94"/>
      <c r="BR153" s="95"/>
      <c r="BT153" s="96">
        <f t="shared" si="263"/>
        <v>0</v>
      </c>
      <c r="BU153" s="85">
        <f t="shared" si="264"/>
        <v>0</v>
      </c>
      <c r="CA153" s="86" t="str">
        <f t="shared" si="266"/>
        <v/>
      </c>
      <c r="CB153" s="82" t="str">
        <f t="shared" si="267"/>
        <v/>
      </c>
      <c r="CC153" s="82" t="str">
        <f t="shared" si="268"/>
        <v/>
      </c>
      <c r="CD153" s="82" t="str">
        <f t="shared" si="269"/>
        <v/>
      </c>
      <c r="CE153" s="82" t="str">
        <f t="shared" si="270"/>
        <v/>
      </c>
      <c r="CF153" s="86" t="str">
        <f t="shared" si="271"/>
        <v/>
      </c>
      <c r="CG153" s="87"/>
      <c r="CH153" s="86" t="str">
        <f t="shared" si="272"/>
        <v/>
      </c>
      <c r="CI153" s="86" t="str">
        <f t="shared" si="273"/>
        <v/>
      </c>
      <c r="CJ153" s="64"/>
      <c r="CK153" s="64"/>
      <c r="CL153" s="64"/>
      <c r="CM153" s="64"/>
      <c r="CN153" s="72" t="str">
        <f t="shared" si="274"/>
        <v/>
      </c>
      <c r="CO153" s="72" t="str">
        <f t="shared" si="275"/>
        <v/>
      </c>
      <c r="CP153" s="72" t="str">
        <f t="shared" si="276"/>
        <v/>
      </c>
      <c r="CQ153" s="72" t="str">
        <f t="shared" si="277"/>
        <v/>
      </c>
      <c r="CR153" s="72" t="str">
        <f t="shared" si="278"/>
        <v/>
      </c>
      <c r="CS153" s="72" t="str">
        <f t="shared" si="327"/>
        <v/>
      </c>
      <c r="CT153" s="72" t="str">
        <f t="shared" si="327"/>
        <v/>
      </c>
      <c r="CU153" s="72" t="str">
        <f t="shared" si="327"/>
        <v/>
      </c>
      <c r="CV153" s="72" t="str">
        <f t="shared" si="327"/>
        <v/>
      </c>
      <c r="CW153" s="72" t="str">
        <f t="shared" si="327"/>
        <v/>
      </c>
      <c r="CX153" s="72" t="str">
        <f t="shared" si="327"/>
        <v/>
      </c>
      <c r="CY153" s="72" t="str">
        <f t="shared" si="327"/>
        <v/>
      </c>
      <c r="CZ153" s="72" t="str">
        <f t="shared" si="327"/>
        <v/>
      </c>
      <c r="DA153" s="72" t="str">
        <f t="shared" si="327"/>
        <v/>
      </c>
      <c r="DB153" s="72" t="str">
        <f t="shared" si="327"/>
        <v/>
      </c>
      <c r="DC153" s="72" t="str">
        <f t="shared" si="328"/>
        <v/>
      </c>
      <c r="DD153" s="72" t="str">
        <f t="shared" si="328"/>
        <v/>
      </c>
      <c r="DE153" s="72" t="str">
        <f t="shared" si="328"/>
        <v/>
      </c>
      <c r="DF153" s="72" t="str">
        <f t="shared" si="328"/>
        <v/>
      </c>
      <c r="DG153" s="72" t="str">
        <f t="shared" si="328"/>
        <v/>
      </c>
      <c r="DH153" s="72" t="str">
        <f t="shared" si="328"/>
        <v/>
      </c>
      <c r="DI153" s="72" t="str">
        <f t="shared" si="328"/>
        <v/>
      </c>
      <c r="DJ153" s="72" t="str">
        <f t="shared" si="328"/>
        <v/>
      </c>
      <c r="DK153" s="72" t="str">
        <f t="shared" si="328"/>
        <v/>
      </c>
      <c r="DL153" s="64"/>
      <c r="DM153" s="64"/>
      <c r="DN153" s="64"/>
      <c r="DO153" s="72" t="str">
        <f t="shared" si="279"/>
        <v/>
      </c>
      <c r="DP153" s="72" t="str">
        <f t="shared" si="305"/>
        <v/>
      </c>
      <c r="DQ153" s="72" t="str">
        <f t="shared" si="330"/>
        <v/>
      </c>
      <c r="DR153" s="72" t="str">
        <f t="shared" si="330"/>
        <v/>
      </c>
      <c r="DS153" s="72" t="str">
        <f t="shared" si="330"/>
        <v/>
      </c>
      <c r="DT153" s="72" t="str">
        <f t="shared" si="330"/>
        <v/>
      </c>
      <c r="DU153" s="72" t="str">
        <f t="shared" si="330"/>
        <v/>
      </c>
      <c r="DV153" s="72" t="str">
        <f t="shared" si="330"/>
        <v/>
      </c>
      <c r="DW153" s="72" t="str">
        <f t="shared" si="330"/>
        <v/>
      </c>
      <c r="DX153" s="72" t="str">
        <f t="shared" si="330"/>
        <v/>
      </c>
      <c r="DY153" s="72" t="str">
        <f t="shared" si="330"/>
        <v/>
      </c>
      <c r="DZ153" s="72" t="str">
        <f t="shared" si="330"/>
        <v/>
      </c>
      <c r="EA153" s="72" t="str">
        <f t="shared" si="330"/>
        <v/>
      </c>
      <c r="EB153" s="72" t="str">
        <f t="shared" si="330"/>
        <v/>
      </c>
      <c r="EC153" s="72" t="str">
        <f t="shared" si="330"/>
        <v/>
      </c>
      <c r="ED153" s="72" t="str">
        <f t="shared" si="330"/>
        <v/>
      </c>
      <c r="EE153" s="72" t="str">
        <f t="shared" si="330"/>
        <v/>
      </c>
      <c r="EF153" s="72" t="str">
        <f t="shared" si="330"/>
        <v/>
      </c>
      <c r="EG153" s="72" t="str">
        <f t="shared" si="329"/>
        <v/>
      </c>
      <c r="EH153" s="72" t="str">
        <f t="shared" si="329"/>
        <v/>
      </c>
      <c r="EI153" s="72" t="str">
        <f t="shared" si="329"/>
        <v/>
      </c>
      <c r="EJ153" s="68"/>
      <c r="EK153" s="68"/>
      <c r="EL153" s="68"/>
      <c r="EM153" s="68"/>
      <c r="EN153" s="88" t="str">
        <f t="shared" si="280"/>
        <v/>
      </c>
      <c r="EO153" s="88" t="str">
        <f t="shared" si="306"/>
        <v/>
      </c>
      <c r="EP153" s="88">
        <f t="shared" si="281"/>
        <v>0</v>
      </c>
      <c r="EQ153" s="89" t="str">
        <f t="shared" si="307"/>
        <v/>
      </c>
      <c r="ER153" s="89" t="str">
        <f t="shared" si="308"/>
        <v/>
      </c>
      <c r="ES153" s="89" t="str">
        <f t="shared" si="309"/>
        <v/>
      </c>
      <c r="ET153" s="89" t="str">
        <f t="shared" si="310"/>
        <v/>
      </c>
      <c r="EU153" s="89" t="str">
        <f t="shared" si="311"/>
        <v/>
      </c>
      <c r="EV153" s="89" t="str">
        <f t="shared" si="312"/>
        <v/>
      </c>
      <c r="EW153" s="89" t="str">
        <f t="shared" si="313"/>
        <v/>
      </c>
      <c r="EX153" s="89" t="str">
        <f t="shared" si="314"/>
        <v/>
      </c>
      <c r="EY153" s="89" t="str">
        <f t="shared" si="315"/>
        <v/>
      </c>
      <c r="EZ153" s="89" t="str">
        <f t="shared" si="316"/>
        <v/>
      </c>
      <c r="FA153" s="89" t="str">
        <f t="shared" si="317"/>
        <v/>
      </c>
      <c r="FB153" s="89" t="str">
        <f t="shared" si="318"/>
        <v/>
      </c>
      <c r="FC153" s="89" t="str">
        <f t="shared" si="319"/>
        <v/>
      </c>
      <c r="FD153" s="89" t="str">
        <f t="shared" si="320"/>
        <v/>
      </c>
      <c r="FE153" s="89" t="str">
        <f t="shared" si="321"/>
        <v/>
      </c>
      <c r="FF153" s="89" t="str">
        <f t="shared" si="322"/>
        <v/>
      </c>
      <c r="FG153" s="89" t="str">
        <f t="shared" si="323"/>
        <v/>
      </c>
      <c r="FH153" s="89" t="str">
        <f t="shared" si="324"/>
        <v/>
      </c>
      <c r="FI153" s="89" t="str">
        <f t="shared" si="325"/>
        <v/>
      </c>
      <c r="FJ153" s="89" t="str">
        <f t="shared" si="326"/>
        <v/>
      </c>
      <c r="FK153" s="68"/>
      <c r="FL153" s="68"/>
      <c r="FM153" s="68"/>
      <c r="FN153" s="68"/>
      <c r="FO153" s="68"/>
      <c r="FP153" s="88" t="str">
        <f t="shared" si="282"/>
        <v/>
      </c>
      <c r="FQ153" s="72" t="str">
        <f t="shared" si="283"/>
        <v/>
      </c>
      <c r="FR153" s="72" t="str">
        <f t="shared" si="284"/>
        <v/>
      </c>
      <c r="FS153" s="72" t="str">
        <f t="shared" si="285"/>
        <v/>
      </c>
      <c r="FT153" s="72" t="str">
        <f t="shared" si="286"/>
        <v/>
      </c>
      <c r="FU153" s="72" t="str">
        <f t="shared" si="287"/>
        <v/>
      </c>
      <c r="FV153" s="72" t="str">
        <f t="shared" si="288"/>
        <v/>
      </c>
      <c r="FW153" s="72" t="str">
        <f t="shared" si="289"/>
        <v/>
      </c>
      <c r="FX153" s="72" t="str">
        <f t="shared" si="290"/>
        <v/>
      </c>
      <c r="FY153" s="72" t="str">
        <f t="shared" si="291"/>
        <v/>
      </c>
      <c r="FZ153" s="72" t="str">
        <f t="shared" si="292"/>
        <v/>
      </c>
      <c r="GA153" s="72" t="str">
        <f t="shared" si="293"/>
        <v/>
      </c>
      <c r="GB153" s="72" t="str">
        <f t="shared" si="294"/>
        <v/>
      </c>
      <c r="GC153" s="72" t="str">
        <f t="shared" si="295"/>
        <v/>
      </c>
      <c r="GD153" s="72" t="str">
        <f t="shared" si="296"/>
        <v/>
      </c>
      <c r="GE153" s="72" t="str">
        <f t="shared" si="297"/>
        <v/>
      </c>
      <c r="GF153" s="72" t="str">
        <f t="shared" si="298"/>
        <v/>
      </c>
      <c r="GG153" s="72" t="str">
        <f t="shared" si="299"/>
        <v/>
      </c>
      <c r="GH153" s="72" t="str">
        <f t="shared" si="300"/>
        <v/>
      </c>
      <c r="GI153" s="72" t="str">
        <f t="shared" si="301"/>
        <v/>
      </c>
      <c r="GJ153" s="113"/>
      <c r="GK153" s="113"/>
    </row>
    <row r="154" spans="1:193" ht="20.100000000000001" customHeight="1" x14ac:dyDescent="0.2">
      <c r="A154" s="137">
        <v>139</v>
      </c>
      <c r="B154" s="287"/>
      <c r="C154" s="287"/>
      <c r="D154" s="3"/>
      <c r="E154" s="3"/>
      <c r="F154" s="4"/>
      <c r="G154" s="4"/>
      <c r="H154" s="5"/>
      <c r="I154" s="52" t="str">
        <f t="shared" si="302"/>
        <v/>
      </c>
      <c r="J154" s="4"/>
      <c r="K154" s="4"/>
      <c r="L154" s="4"/>
      <c r="M154" s="4"/>
      <c r="N154" s="5"/>
      <c r="O154" s="53" t="str">
        <f t="shared" si="303"/>
        <v/>
      </c>
      <c r="P154" s="5"/>
      <c r="R154" s="80"/>
      <c r="S154" s="80"/>
      <c r="T154" s="69"/>
      <c r="U154" s="63" t="str">
        <f t="shared" si="304"/>
        <v/>
      </c>
      <c r="V154" s="80"/>
      <c r="W154" s="80"/>
      <c r="X154" s="80"/>
      <c r="Y154" s="80"/>
      <c r="Z154" s="80"/>
      <c r="AA154" s="128"/>
      <c r="AZ154" s="112"/>
      <c r="BE154" s="72" t="s">
        <v>289</v>
      </c>
      <c r="BF154" s="82" t="str">
        <f t="shared" si="260"/>
        <v/>
      </c>
      <c r="BG154" s="82">
        <f t="shared" si="261"/>
        <v>0</v>
      </c>
      <c r="BH154" s="82">
        <f>FE10*(1+BH$137)</f>
        <v>0</v>
      </c>
      <c r="BI154" s="82" t="s">
        <v>223</v>
      </c>
      <c r="BJ154" s="82">
        <f t="shared" si="262"/>
        <v>0</v>
      </c>
      <c r="BK154" s="98" t="str">
        <f t="shared" si="265"/>
        <v>H15</v>
      </c>
      <c r="BL154" s="99"/>
      <c r="BM154" s="100"/>
      <c r="BN154" s="72"/>
      <c r="BO154" s="72"/>
      <c r="BP154" s="72"/>
      <c r="BQ154" s="94"/>
      <c r="BR154" s="95"/>
      <c r="BT154" s="96">
        <f t="shared" si="263"/>
        <v>0</v>
      </c>
      <c r="BU154" s="85">
        <f t="shared" si="264"/>
        <v>0</v>
      </c>
      <c r="CA154" s="86" t="str">
        <f t="shared" si="266"/>
        <v/>
      </c>
      <c r="CB154" s="82" t="str">
        <f t="shared" si="267"/>
        <v/>
      </c>
      <c r="CC154" s="82" t="str">
        <f t="shared" si="268"/>
        <v/>
      </c>
      <c r="CD154" s="82" t="str">
        <f t="shared" si="269"/>
        <v/>
      </c>
      <c r="CE154" s="82" t="str">
        <f t="shared" si="270"/>
        <v/>
      </c>
      <c r="CF154" s="86" t="str">
        <f t="shared" si="271"/>
        <v/>
      </c>
      <c r="CG154" s="87"/>
      <c r="CH154" s="86" t="str">
        <f t="shared" si="272"/>
        <v/>
      </c>
      <c r="CI154" s="86" t="str">
        <f t="shared" si="273"/>
        <v/>
      </c>
      <c r="CJ154" s="64"/>
      <c r="CK154" s="64"/>
      <c r="CL154" s="64"/>
      <c r="CM154" s="64"/>
      <c r="CN154" s="72" t="str">
        <f t="shared" si="274"/>
        <v/>
      </c>
      <c r="CO154" s="72" t="str">
        <f t="shared" si="275"/>
        <v/>
      </c>
      <c r="CP154" s="72" t="str">
        <f t="shared" si="276"/>
        <v/>
      </c>
      <c r="CQ154" s="72" t="str">
        <f t="shared" si="277"/>
        <v/>
      </c>
      <c r="CR154" s="72" t="str">
        <f t="shared" si="278"/>
        <v/>
      </c>
      <c r="CS154" s="72" t="str">
        <f t="shared" si="327"/>
        <v/>
      </c>
      <c r="CT154" s="72" t="str">
        <f t="shared" si="327"/>
        <v/>
      </c>
      <c r="CU154" s="72" t="str">
        <f t="shared" si="327"/>
        <v/>
      </c>
      <c r="CV154" s="72" t="str">
        <f t="shared" si="327"/>
        <v/>
      </c>
      <c r="CW154" s="72" t="str">
        <f t="shared" si="327"/>
        <v/>
      </c>
      <c r="CX154" s="72" t="str">
        <f t="shared" si="327"/>
        <v/>
      </c>
      <c r="CY154" s="72" t="str">
        <f t="shared" si="327"/>
        <v/>
      </c>
      <c r="CZ154" s="72" t="str">
        <f t="shared" si="327"/>
        <v/>
      </c>
      <c r="DA154" s="72" t="str">
        <f t="shared" si="327"/>
        <v/>
      </c>
      <c r="DB154" s="72" t="str">
        <f t="shared" si="327"/>
        <v/>
      </c>
      <c r="DC154" s="72" t="str">
        <f t="shared" si="328"/>
        <v/>
      </c>
      <c r="DD154" s="72" t="str">
        <f t="shared" si="328"/>
        <v/>
      </c>
      <c r="DE154" s="72" t="str">
        <f t="shared" si="328"/>
        <v/>
      </c>
      <c r="DF154" s="72" t="str">
        <f t="shared" si="328"/>
        <v/>
      </c>
      <c r="DG154" s="72" t="str">
        <f t="shared" si="328"/>
        <v/>
      </c>
      <c r="DH154" s="72" t="str">
        <f t="shared" si="328"/>
        <v/>
      </c>
      <c r="DI154" s="72" t="str">
        <f t="shared" si="328"/>
        <v/>
      </c>
      <c r="DJ154" s="72" t="str">
        <f t="shared" si="328"/>
        <v/>
      </c>
      <c r="DK154" s="72" t="str">
        <f t="shared" si="328"/>
        <v/>
      </c>
      <c r="DL154" s="64"/>
      <c r="DM154" s="64"/>
      <c r="DN154" s="64"/>
      <c r="DO154" s="72" t="str">
        <f t="shared" si="279"/>
        <v/>
      </c>
      <c r="DP154" s="72" t="str">
        <f t="shared" si="305"/>
        <v/>
      </c>
      <c r="DQ154" s="72" t="str">
        <f t="shared" si="330"/>
        <v/>
      </c>
      <c r="DR154" s="72" t="str">
        <f t="shared" si="330"/>
        <v/>
      </c>
      <c r="DS154" s="72" t="str">
        <f t="shared" si="330"/>
        <v/>
      </c>
      <c r="DT154" s="72" t="str">
        <f t="shared" si="330"/>
        <v/>
      </c>
      <c r="DU154" s="72" t="str">
        <f t="shared" si="330"/>
        <v/>
      </c>
      <c r="DV154" s="72" t="str">
        <f t="shared" si="330"/>
        <v/>
      </c>
      <c r="DW154" s="72" t="str">
        <f t="shared" si="330"/>
        <v/>
      </c>
      <c r="DX154" s="72" t="str">
        <f t="shared" si="330"/>
        <v/>
      </c>
      <c r="DY154" s="72" t="str">
        <f t="shared" si="330"/>
        <v/>
      </c>
      <c r="DZ154" s="72" t="str">
        <f t="shared" si="330"/>
        <v/>
      </c>
      <c r="EA154" s="72" t="str">
        <f t="shared" si="330"/>
        <v/>
      </c>
      <c r="EB154" s="72" t="str">
        <f t="shared" si="330"/>
        <v/>
      </c>
      <c r="EC154" s="72" t="str">
        <f t="shared" si="330"/>
        <v/>
      </c>
      <c r="ED154" s="72" t="str">
        <f t="shared" si="330"/>
        <v/>
      </c>
      <c r="EE154" s="72" t="str">
        <f t="shared" si="330"/>
        <v/>
      </c>
      <c r="EF154" s="72" t="str">
        <f t="shared" si="330"/>
        <v/>
      </c>
      <c r="EG154" s="72" t="str">
        <f t="shared" si="329"/>
        <v/>
      </c>
      <c r="EH154" s="72" t="str">
        <f t="shared" si="329"/>
        <v/>
      </c>
      <c r="EI154" s="72" t="str">
        <f t="shared" si="329"/>
        <v/>
      </c>
      <c r="EJ154" s="68"/>
      <c r="EK154" s="68"/>
      <c r="EL154" s="68"/>
      <c r="EM154" s="68"/>
      <c r="EN154" s="88" t="str">
        <f t="shared" si="280"/>
        <v/>
      </c>
      <c r="EO154" s="88" t="str">
        <f t="shared" si="306"/>
        <v/>
      </c>
      <c r="EP154" s="88">
        <f t="shared" si="281"/>
        <v>0</v>
      </c>
      <c r="EQ154" s="89" t="str">
        <f t="shared" si="307"/>
        <v/>
      </c>
      <c r="ER154" s="89" t="str">
        <f t="shared" si="308"/>
        <v/>
      </c>
      <c r="ES154" s="89" t="str">
        <f t="shared" si="309"/>
        <v/>
      </c>
      <c r="ET154" s="89" t="str">
        <f t="shared" si="310"/>
        <v/>
      </c>
      <c r="EU154" s="89" t="str">
        <f t="shared" si="311"/>
        <v/>
      </c>
      <c r="EV154" s="89" t="str">
        <f t="shared" si="312"/>
        <v/>
      </c>
      <c r="EW154" s="89" t="str">
        <f t="shared" si="313"/>
        <v/>
      </c>
      <c r="EX154" s="89" t="str">
        <f t="shared" si="314"/>
        <v/>
      </c>
      <c r="EY154" s="89" t="str">
        <f t="shared" si="315"/>
        <v/>
      </c>
      <c r="EZ154" s="89" t="str">
        <f t="shared" si="316"/>
        <v/>
      </c>
      <c r="FA154" s="89" t="str">
        <f t="shared" si="317"/>
        <v/>
      </c>
      <c r="FB154" s="89" t="str">
        <f t="shared" si="318"/>
        <v/>
      </c>
      <c r="FC154" s="89" t="str">
        <f t="shared" si="319"/>
        <v/>
      </c>
      <c r="FD154" s="89" t="str">
        <f t="shared" si="320"/>
        <v/>
      </c>
      <c r="FE154" s="89" t="str">
        <f t="shared" si="321"/>
        <v/>
      </c>
      <c r="FF154" s="89" t="str">
        <f t="shared" si="322"/>
        <v/>
      </c>
      <c r="FG154" s="89" t="str">
        <f t="shared" si="323"/>
        <v/>
      </c>
      <c r="FH154" s="89" t="str">
        <f t="shared" si="324"/>
        <v/>
      </c>
      <c r="FI154" s="89" t="str">
        <f t="shared" si="325"/>
        <v/>
      </c>
      <c r="FJ154" s="89" t="str">
        <f t="shared" si="326"/>
        <v/>
      </c>
      <c r="FK154" s="68"/>
      <c r="FL154" s="68"/>
      <c r="FM154" s="68"/>
      <c r="FN154" s="68"/>
      <c r="FO154" s="68"/>
      <c r="FP154" s="88" t="str">
        <f t="shared" si="282"/>
        <v/>
      </c>
      <c r="FQ154" s="72" t="str">
        <f t="shared" si="283"/>
        <v/>
      </c>
      <c r="FR154" s="72" t="str">
        <f t="shared" si="284"/>
        <v/>
      </c>
      <c r="FS154" s="72" t="str">
        <f t="shared" si="285"/>
        <v/>
      </c>
      <c r="FT154" s="72" t="str">
        <f t="shared" si="286"/>
        <v/>
      </c>
      <c r="FU154" s="72" t="str">
        <f t="shared" si="287"/>
        <v/>
      </c>
      <c r="FV154" s="72" t="str">
        <f t="shared" si="288"/>
        <v/>
      </c>
      <c r="FW154" s="72" t="str">
        <f t="shared" si="289"/>
        <v/>
      </c>
      <c r="FX154" s="72" t="str">
        <f t="shared" si="290"/>
        <v/>
      </c>
      <c r="FY154" s="72" t="str">
        <f t="shared" si="291"/>
        <v/>
      </c>
      <c r="FZ154" s="72" t="str">
        <f t="shared" si="292"/>
        <v/>
      </c>
      <c r="GA154" s="72" t="str">
        <f t="shared" si="293"/>
        <v/>
      </c>
      <c r="GB154" s="72" t="str">
        <f t="shared" si="294"/>
        <v/>
      </c>
      <c r="GC154" s="72" t="str">
        <f t="shared" si="295"/>
        <v/>
      </c>
      <c r="GD154" s="72" t="str">
        <f t="shared" si="296"/>
        <v/>
      </c>
      <c r="GE154" s="72" t="str">
        <f t="shared" si="297"/>
        <v/>
      </c>
      <c r="GF154" s="72" t="str">
        <f t="shared" si="298"/>
        <v/>
      </c>
      <c r="GG154" s="72" t="str">
        <f t="shared" si="299"/>
        <v/>
      </c>
      <c r="GH154" s="72" t="str">
        <f t="shared" si="300"/>
        <v/>
      </c>
      <c r="GI154" s="72" t="str">
        <f t="shared" si="301"/>
        <v/>
      </c>
      <c r="GJ154" s="113"/>
      <c r="GK154" s="113"/>
    </row>
    <row r="155" spans="1:193" ht="20.100000000000001" customHeight="1" x14ac:dyDescent="0.2">
      <c r="A155" s="137">
        <v>140</v>
      </c>
      <c r="B155" s="287"/>
      <c r="C155" s="287"/>
      <c r="D155" s="3"/>
      <c r="E155" s="3"/>
      <c r="F155" s="4"/>
      <c r="G155" s="4"/>
      <c r="H155" s="5"/>
      <c r="I155" s="52" t="str">
        <f t="shared" si="302"/>
        <v/>
      </c>
      <c r="J155" s="4"/>
      <c r="K155" s="4"/>
      <c r="L155" s="4"/>
      <c r="M155" s="4"/>
      <c r="N155" s="5"/>
      <c r="O155" s="53" t="str">
        <f t="shared" si="303"/>
        <v/>
      </c>
      <c r="P155" s="5"/>
      <c r="R155" s="80"/>
      <c r="S155" s="80"/>
      <c r="T155" s="69"/>
      <c r="U155" s="63" t="str">
        <f t="shared" si="304"/>
        <v/>
      </c>
      <c r="V155" s="80"/>
      <c r="W155" s="80"/>
      <c r="X155" s="80"/>
      <c r="Y155" s="80"/>
      <c r="Z155" s="80"/>
      <c r="AA155" s="128"/>
      <c r="AZ155" s="112"/>
      <c r="BE155" s="72" t="s">
        <v>297</v>
      </c>
      <c r="BF155" s="82" t="str">
        <f t="shared" si="260"/>
        <v/>
      </c>
      <c r="BG155" s="82">
        <f t="shared" si="261"/>
        <v>0</v>
      </c>
      <c r="BH155" s="82">
        <f>FF10*(1+BH$137)</f>
        <v>0</v>
      </c>
      <c r="BI155" s="82" t="s">
        <v>223</v>
      </c>
      <c r="BJ155" s="82">
        <f t="shared" si="262"/>
        <v>0</v>
      </c>
      <c r="BK155" s="98" t="str">
        <f t="shared" si="265"/>
        <v>H16</v>
      </c>
      <c r="BL155" s="99"/>
      <c r="BM155" s="100"/>
      <c r="BN155" s="72"/>
      <c r="BO155" s="72"/>
      <c r="BP155" s="72"/>
      <c r="BQ155" s="94"/>
      <c r="BR155" s="95"/>
      <c r="BT155" s="96">
        <f t="shared" si="263"/>
        <v>0</v>
      </c>
      <c r="BU155" s="85">
        <f t="shared" si="264"/>
        <v>0</v>
      </c>
      <c r="CA155" s="86" t="str">
        <f t="shared" si="266"/>
        <v/>
      </c>
      <c r="CB155" s="82" t="str">
        <f t="shared" si="267"/>
        <v/>
      </c>
      <c r="CC155" s="82" t="str">
        <f t="shared" si="268"/>
        <v/>
      </c>
      <c r="CD155" s="82" t="str">
        <f t="shared" si="269"/>
        <v/>
      </c>
      <c r="CE155" s="82" t="str">
        <f t="shared" si="270"/>
        <v/>
      </c>
      <c r="CF155" s="86" t="str">
        <f t="shared" si="271"/>
        <v/>
      </c>
      <c r="CG155" s="87"/>
      <c r="CH155" s="86" t="str">
        <f t="shared" si="272"/>
        <v/>
      </c>
      <c r="CI155" s="86" t="str">
        <f t="shared" si="273"/>
        <v/>
      </c>
      <c r="CJ155" s="64"/>
      <c r="CK155" s="64"/>
      <c r="CL155" s="64"/>
      <c r="CM155" s="64"/>
      <c r="CN155" s="72" t="str">
        <f t="shared" si="274"/>
        <v/>
      </c>
      <c r="CO155" s="72" t="str">
        <f t="shared" si="275"/>
        <v/>
      </c>
      <c r="CP155" s="72" t="str">
        <f t="shared" si="276"/>
        <v/>
      </c>
      <c r="CQ155" s="72" t="str">
        <f t="shared" si="277"/>
        <v/>
      </c>
      <c r="CR155" s="72" t="str">
        <f t="shared" si="278"/>
        <v/>
      </c>
      <c r="CS155" s="72" t="str">
        <f t="shared" si="327"/>
        <v/>
      </c>
      <c r="CT155" s="72" t="str">
        <f t="shared" si="327"/>
        <v/>
      </c>
      <c r="CU155" s="72" t="str">
        <f t="shared" si="327"/>
        <v/>
      </c>
      <c r="CV155" s="72" t="str">
        <f t="shared" si="327"/>
        <v/>
      </c>
      <c r="CW155" s="72" t="str">
        <f t="shared" si="327"/>
        <v/>
      </c>
      <c r="CX155" s="72" t="str">
        <f t="shared" si="327"/>
        <v/>
      </c>
      <c r="CY155" s="72" t="str">
        <f t="shared" si="327"/>
        <v/>
      </c>
      <c r="CZ155" s="72" t="str">
        <f t="shared" si="327"/>
        <v/>
      </c>
      <c r="DA155" s="72" t="str">
        <f t="shared" si="327"/>
        <v/>
      </c>
      <c r="DB155" s="72" t="str">
        <f t="shared" si="327"/>
        <v/>
      </c>
      <c r="DC155" s="72" t="str">
        <f t="shared" si="328"/>
        <v/>
      </c>
      <c r="DD155" s="72" t="str">
        <f t="shared" si="328"/>
        <v/>
      </c>
      <c r="DE155" s="72" t="str">
        <f t="shared" si="328"/>
        <v/>
      </c>
      <c r="DF155" s="72" t="str">
        <f t="shared" si="328"/>
        <v/>
      </c>
      <c r="DG155" s="72" t="str">
        <f t="shared" si="328"/>
        <v/>
      </c>
      <c r="DH155" s="72" t="str">
        <f t="shared" si="328"/>
        <v/>
      </c>
      <c r="DI155" s="72" t="str">
        <f t="shared" si="328"/>
        <v/>
      </c>
      <c r="DJ155" s="72" t="str">
        <f t="shared" si="328"/>
        <v/>
      </c>
      <c r="DK155" s="72" t="str">
        <f t="shared" si="328"/>
        <v/>
      </c>
      <c r="DL155" s="64"/>
      <c r="DM155" s="64"/>
      <c r="DN155" s="64"/>
      <c r="DO155" s="72" t="str">
        <f t="shared" si="279"/>
        <v/>
      </c>
      <c r="DP155" s="72" t="str">
        <f t="shared" si="305"/>
        <v/>
      </c>
      <c r="DQ155" s="72" t="str">
        <f t="shared" si="330"/>
        <v/>
      </c>
      <c r="DR155" s="72" t="str">
        <f t="shared" si="330"/>
        <v/>
      </c>
      <c r="DS155" s="72" t="str">
        <f t="shared" si="330"/>
        <v/>
      </c>
      <c r="DT155" s="72" t="str">
        <f t="shared" si="330"/>
        <v/>
      </c>
      <c r="DU155" s="72" t="str">
        <f t="shared" si="330"/>
        <v/>
      </c>
      <c r="DV155" s="72" t="str">
        <f t="shared" si="330"/>
        <v/>
      </c>
      <c r="DW155" s="72" t="str">
        <f t="shared" si="330"/>
        <v/>
      </c>
      <c r="DX155" s="72" t="str">
        <f t="shared" si="330"/>
        <v/>
      </c>
      <c r="DY155" s="72" t="str">
        <f t="shared" si="330"/>
        <v/>
      </c>
      <c r="DZ155" s="72" t="str">
        <f t="shared" si="330"/>
        <v/>
      </c>
      <c r="EA155" s="72" t="str">
        <f t="shared" si="330"/>
        <v/>
      </c>
      <c r="EB155" s="72" t="str">
        <f t="shared" si="330"/>
        <v/>
      </c>
      <c r="EC155" s="72" t="str">
        <f t="shared" si="330"/>
        <v/>
      </c>
      <c r="ED155" s="72" t="str">
        <f t="shared" si="330"/>
        <v/>
      </c>
      <c r="EE155" s="72" t="str">
        <f t="shared" si="330"/>
        <v/>
      </c>
      <c r="EF155" s="72" t="str">
        <f t="shared" si="330"/>
        <v/>
      </c>
      <c r="EG155" s="72" t="str">
        <f t="shared" si="329"/>
        <v/>
      </c>
      <c r="EH155" s="72" t="str">
        <f t="shared" si="329"/>
        <v/>
      </c>
      <c r="EI155" s="72" t="str">
        <f t="shared" si="329"/>
        <v/>
      </c>
      <c r="EJ155" s="68"/>
      <c r="EK155" s="68"/>
      <c r="EL155" s="68"/>
      <c r="EM155" s="68"/>
      <c r="EN155" s="88" t="str">
        <f t="shared" si="280"/>
        <v/>
      </c>
      <c r="EO155" s="88" t="str">
        <f t="shared" si="306"/>
        <v/>
      </c>
      <c r="EP155" s="88">
        <f t="shared" si="281"/>
        <v>0</v>
      </c>
      <c r="EQ155" s="89" t="str">
        <f t="shared" si="307"/>
        <v/>
      </c>
      <c r="ER155" s="89" t="str">
        <f t="shared" si="308"/>
        <v/>
      </c>
      <c r="ES155" s="89" t="str">
        <f t="shared" si="309"/>
        <v/>
      </c>
      <c r="ET155" s="89" t="str">
        <f t="shared" si="310"/>
        <v/>
      </c>
      <c r="EU155" s="89" t="str">
        <f t="shared" si="311"/>
        <v/>
      </c>
      <c r="EV155" s="89" t="str">
        <f t="shared" si="312"/>
        <v/>
      </c>
      <c r="EW155" s="89" t="str">
        <f t="shared" si="313"/>
        <v/>
      </c>
      <c r="EX155" s="89" t="str">
        <f t="shared" si="314"/>
        <v/>
      </c>
      <c r="EY155" s="89" t="str">
        <f t="shared" si="315"/>
        <v/>
      </c>
      <c r="EZ155" s="89" t="str">
        <f t="shared" si="316"/>
        <v/>
      </c>
      <c r="FA155" s="89" t="str">
        <f t="shared" si="317"/>
        <v/>
      </c>
      <c r="FB155" s="89" t="str">
        <f t="shared" si="318"/>
        <v/>
      </c>
      <c r="FC155" s="89" t="str">
        <f t="shared" si="319"/>
        <v/>
      </c>
      <c r="FD155" s="89" t="str">
        <f t="shared" si="320"/>
        <v/>
      </c>
      <c r="FE155" s="89" t="str">
        <f t="shared" si="321"/>
        <v/>
      </c>
      <c r="FF155" s="89" t="str">
        <f t="shared" si="322"/>
        <v/>
      </c>
      <c r="FG155" s="89" t="str">
        <f t="shared" si="323"/>
        <v/>
      </c>
      <c r="FH155" s="89" t="str">
        <f t="shared" si="324"/>
        <v/>
      </c>
      <c r="FI155" s="89" t="str">
        <f t="shared" si="325"/>
        <v/>
      </c>
      <c r="FJ155" s="89" t="str">
        <f t="shared" si="326"/>
        <v/>
      </c>
      <c r="FK155" s="68"/>
      <c r="FL155" s="68"/>
      <c r="FM155" s="68"/>
      <c r="FN155" s="68"/>
      <c r="FO155" s="68"/>
      <c r="FP155" s="88" t="str">
        <f t="shared" si="282"/>
        <v/>
      </c>
      <c r="FQ155" s="72" t="str">
        <f t="shared" si="283"/>
        <v/>
      </c>
      <c r="FR155" s="72" t="str">
        <f t="shared" si="284"/>
        <v/>
      </c>
      <c r="FS155" s="72" t="str">
        <f t="shared" si="285"/>
        <v/>
      </c>
      <c r="FT155" s="72" t="str">
        <f t="shared" si="286"/>
        <v/>
      </c>
      <c r="FU155" s="72" t="str">
        <f t="shared" si="287"/>
        <v/>
      </c>
      <c r="FV155" s="72" t="str">
        <f t="shared" si="288"/>
        <v/>
      </c>
      <c r="FW155" s="72" t="str">
        <f t="shared" si="289"/>
        <v/>
      </c>
      <c r="FX155" s="72" t="str">
        <f t="shared" si="290"/>
        <v/>
      </c>
      <c r="FY155" s="72" t="str">
        <f t="shared" si="291"/>
        <v/>
      </c>
      <c r="FZ155" s="72" t="str">
        <f t="shared" si="292"/>
        <v/>
      </c>
      <c r="GA155" s="72" t="str">
        <f t="shared" si="293"/>
        <v/>
      </c>
      <c r="GB155" s="72" t="str">
        <f t="shared" si="294"/>
        <v/>
      </c>
      <c r="GC155" s="72" t="str">
        <f t="shared" si="295"/>
        <v/>
      </c>
      <c r="GD155" s="72" t="str">
        <f t="shared" si="296"/>
        <v/>
      </c>
      <c r="GE155" s="72" t="str">
        <f t="shared" si="297"/>
        <v/>
      </c>
      <c r="GF155" s="72" t="str">
        <f t="shared" si="298"/>
        <v/>
      </c>
      <c r="GG155" s="72" t="str">
        <f t="shared" si="299"/>
        <v/>
      </c>
      <c r="GH155" s="72" t="str">
        <f t="shared" si="300"/>
        <v/>
      </c>
      <c r="GI155" s="72" t="str">
        <f t="shared" si="301"/>
        <v/>
      </c>
      <c r="GJ155" s="113"/>
      <c r="GK155" s="113"/>
    </row>
    <row r="156" spans="1:193" ht="20.100000000000001" customHeight="1" x14ac:dyDescent="0.2">
      <c r="A156" s="137">
        <v>141</v>
      </c>
      <c r="B156" s="287"/>
      <c r="C156" s="287"/>
      <c r="D156" s="3"/>
      <c r="E156" s="3"/>
      <c r="F156" s="4"/>
      <c r="G156" s="4"/>
      <c r="H156" s="5"/>
      <c r="I156" s="52" t="str">
        <f t="shared" si="302"/>
        <v/>
      </c>
      <c r="J156" s="4"/>
      <c r="K156" s="4"/>
      <c r="L156" s="4"/>
      <c r="M156" s="4"/>
      <c r="N156" s="5"/>
      <c r="O156" s="53" t="str">
        <f t="shared" si="303"/>
        <v/>
      </c>
      <c r="P156" s="5"/>
      <c r="R156" s="80"/>
      <c r="S156" s="80"/>
      <c r="T156" s="69"/>
      <c r="U156" s="63" t="str">
        <f t="shared" si="304"/>
        <v/>
      </c>
      <c r="V156" s="80"/>
      <c r="W156" s="80"/>
      <c r="X156" s="80"/>
      <c r="Y156" s="80"/>
      <c r="Z156" s="80"/>
      <c r="AA156" s="128"/>
      <c r="AZ156" s="112"/>
      <c r="BE156" s="72" t="s">
        <v>298</v>
      </c>
      <c r="BF156" s="82" t="str">
        <f t="shared" si="260"/>
        <v/>
      </c>
      <c r="BG156" s="82">
        <f t="shared" si="261"/>
        <v>0</v>
      </c>
      <c r="BH156" s="82">
        <f>FG10*(1+BH$137)</f>
        <v>0</v>
      </c>
      <c r="BI156" s="82" t="s">
        <v>223</v>
      </c>
      <c r="BJ156" s="82">
        <f t="shared" si="262"/>
        <v>0</v>
      </c>
      <c r="BK156" s="98" t="str">
        <f t="shared" si="265"/>
        <v>H17</v>
      </c>
      <c r="BL156" s="99"/>
      <c r="BM156" s="100"/>
      <c r="BN156" s="72"/>
      <c r="BO156" s="72"/>
      <c r="BP156" s="72"/>
      <c r="BQ156" s="94"/>
      <c r="BR156" s="95"/>
      <c r="BT156" s="96">
        <f t="shared" si="263"/>
        <v>0</v>
      </c>
      <c r="BU156" s="85">
        <f t="shared" si="264"/>
        <v>0</v>
      </c>
      <c r="CA156" s="86" t="str">
        <f t="shared" si="266"/>
        <v/>
      </c>
      <c r="CB156" s="82" t="str">
        <f t="shared" si="267"/>
        <v/>
      </c>
      <c r="CC156" s="82" t="str">
        <f t="shared" si="268"/>
        <v/>
      </c>
      <c r="CD156" s="82" t="str">
        <f t="shared" si="269"/>
        <v/>
      </c>
      <c r="CE156" s="82" t="str">
        <f t="shared" si="270"/>
        <v/>
      </c>
      <c r="CF156" s="86" t="str">
        <f t="shared" si="271"/>
        <v/>
      </c>
      <c r="CG156" s="87"/>
      <c r="CH156" s="86" t="str">
        <f t="shared" si="272"/>
        <v/>
      </c>
      <c r="CI156" s="86" t="str">
        <f t="shared" si="273"/>
        <v/>
      </c>
      <c r="CJ156" s="64"/>
      <c r="CK156" s="64"/>
      <c r="CL156" s="64"/>
      <c r="CM156" s="64"/>
      <c r="CN156" s="72" t="str">
        <f t="shared" si="274"/>
        <v/>
      </c>
      <c r="CO156" s="72" t="str">
        <f t="shared" si="275"/>
        <v/>
      </c>
      <c r="CP156" s="72" t="str">
        <f t="shared" si="276"/>
        <v/>
      </c>
      <c r="CQ156" s="72" t="str">
        <f t="shared" si="277"/>
        <v/>
      </c>
      <c r="CR156" s="72" t="str">
        <f t="shared" si="278"/>
        <v/>
      </c>
      <c r="CS156" s="72" t="str">
        <f t="shared" ref="CS156:DB165" si="331">IF($CR156="","",IF($CR156=CS$15,(($D156*$J156)+($D156*$K156)+($E156*$L156)+($E156*$M156))/1000*$F156,""))</f>
        <v/>
      </c>
      <c r="CT156" s="72" t="str">
        <f t="shared" si="331"/>
        <v/>
      </c>
      <c r="CU156" s="72" t="str">
        <f t="shared" si="331"/>
        <v/>
      </c>
      <c r="CV156" s="72" t="str">
        <f t="shared" si="331"/>
        <v/>
      </c>
      <c r="CW156" s="72" t="str">
        <f t="shared" si="331"/>
        <v/>
      </c>
      <c r="CX156" s="72" t="str">
        <f t="shared" si="331"/>
        <v/>
      </c>
      <c r="CY156" s="72" t="str">
        <f t="shared" si="331"/>
        <v/>
      </c>
      <c r="CZ156" s="72" t="str">
        <f t="shared" si="331"/>
        <v/>
      </c>
      <c r="DA156" s="72" t="str">
        <f t="shared" si="331"/>
        <v/>
      </c>
      <c r="DB156" s="72" t="str">
        <f t="shared" si="331"/>
        <v/>
      </c>
      <c r="DC156" s="72" t="str">
        <f t="shared" ref="DC156:DK165" si="332">IF($CR156="","",IF($CR156=DC$15,(($D156*$J156)+($D156*$K156)+($E156*$L156)+($E156*$M156))/1000*$F156,""))</f>
        <v/>
      </c>
      <c r="DD156" s="72" t="str">
        <f t="shared" si="332"/>
        <v/>
      </c>
      <c r="DE156" s="72" t="str">
        <f t="shared" si="332"/>
        <v/>
      </c>
      <c r="DF156" s="72" t="str">
        <f t="shared" si="332"/>
        <v/>
      </c>
      <c r="DG156" s="72" t="str">
        <f t="shared" si="332"/>
        <v/>
      </c>
      <c r="DH156" s="72" t="str">
        <f t="shared" si="332"/>
        <v/>
      </c>
      <c r="DI156" s="72" t="str">
        <f t="shared" si="332"/>
        <v/>
      </c>
      <c r="DJ156" s="72" t="str">
        <f t="shared" si="332"/>
        <v/>
      </c>
      <c r="DK156" s="72" t="str">
        <f t="shared" si="332"/>
        <v/>
      </c>
      <c r="DL156" s="64"/>
      <c r="DM156" s="64"/>
      <c r="DN156" s="64"/>
      <c r="DO156" s="72" t="str">
        <f t="shared" si="279"/>
        <v/>
      </c>
      <c r="DP156" s="72" t="str">
        <f t="shared" si="305"/>
        <v/>
      </c>
      <c r="DQ156" s="72" t="str">
        <f t="shared" si="330"/>
        <v/>
      </c>
      <c r="DR156" s="72" t="str">
        <f t="shared" si="330"/>
        <v/>
      </c>
      <c r="DS156" s="72" t="str">
        <f t="shared" si="330"/>
        <v/>
      </c>
      <c r="DT156" s="72" t="str">
        <f t="shared" si="330"/>
        <v/>
      </c>
      <c r="DU156" s="72" t="str">
        <f t="shared" si="330"/>
        <v/>
      </c>
      <c r="DV156" s="72" t="str">
        <f t="shared" si="330"/>
        <v/>
      </c>
      <c r="DW156" s="72" t="str">
        <f t="shared" si="330"/>
        <v/>
      </c>
      <c r="DX156" s="72" t="str">
        <f t="shared" si="330"/>
        <v/>
      </c>
      <c r="DY156" s="72" t="str">
        <f t="shared" si="330"/>
        <v/>
      </c>
      <c r="DZ156" s="72" t="str">
        <f t="shared" si="330"/>
        <v/>
      </c>
      <c r="EA156" s="72" t="str">
        <f t="shared" si="330"/>
        <v/>
      </c>
      <c r="EB156" s="72" t="str">
        <f t="shared" si="330"/>
        <v/>
      </c>
      <c r="EC156" s="72" t="str">
        <f t="shared" si="330"/>
        <v/>
      </c>
      <c r="ED156" s="72" t="str">
        <f t="shared" si="330"/>
        <v/>
      </c>
      <c r="EE156" s="72" t="str">
        <f t="shared" si="330"/>
        <v/>
      </c>
      <c r="EF156" s="72" t="str">
        <f t="shared" si="330"/>
        <v/>
      </c>
      <c r="EG156" s="72" t="str">
        <f t="shared" si="329"/>
        <v/>
      </c>
      <c r="EH156" s="72" t="str">
        <f t="shared" si="329"/>
        <v/>
      </c>
      <c r="EI156" s="72" t="str">
        <f t="shared" si="329"/>
        <v/>
      </c>
      <c r="EJ156" s="68"/>
      <c r="EK156" s="68"/>
      <c r="EL156" s="68"/>
      <c r="EM156" s="68"/>
      <c r="EN156" s="88" t="str">
        <f t="shared" si="280"/>
        <v/>
      </c>
      <c r="EO156" s="88" t="str">
        <f t="shared" si="306"/>
        <v/>
      </c>
      <c r="EP156" s="88">
        <f t="shared" si="281"/>
        <v>0</v>
      </c>
      <c r="EQ156" s="89" t="str">
        <f t="shared" si="307"/>
        <v/>
      </c>
      <c r="ER156" s="89" t="str">
        <f t="shared" si="308"/>
        <v/>
      </c>
      <c r="ES156" s="89" t="str">
        <f t="shared" si="309"/>
        <v/>
      </c>
      <c r="ET156" s="89" t="str">
        <f t="shared" si="310"/>
        <v/>
      </c>
      <c r="EU156" s="89" t="str">
        <f t="shared" si="311"/>
        <v/>
      </c>
      <c r="EV156" s="89" t="str">
        <f t="shared" si="312"/>
        <v/>
      </c>
      <c r="EW156" s="89" t="str">
        <f t="shared" si="313"/>
        <v/>
      </c>
      <c r="EX156" s="89" t="str">
        <f t="shared" si="314"/>
        <v/>
      </c>
      <c r="EY156" s="89" t="str">
        <f t="shared" si="315"/>
        <v/>
      </c>
      <c r="EZ156" s="89" t="str">
        <f t="shared" si="316"/>
        <v/>
      </c>
      <c r="FA156" s="89" t="str">
        <f t="shared" si="317"/>
        <v/>
      </c>
      <c r="FB156" s="89" t="str">
        <f t="shared" si="318"/>
        <v/>
      </c>
      <c r="FC156" s="89" t="str">
        <f t="shared" si="319"/>
        <v/>
      </c>
      <c r="FD156" s="89" t="str">
        <f t="shared" si="320"/>
        <v/>
      </c>
      <c r="FE156" s="89" t="str">
        <f t="shared" si="321"/>
        <v/>
      </c>
      <c r="FF156" s="89" t="str">
        <f t="shared" si="322"/>
        <v/>
      </c>
      <c r="FG156" s="89" t="str">
        <f t="shared" si="323"/>
        <v/>
      </c>
      <c r="FH156" s="89" t="str">
        <f t="shared" si="324"/>
        <v/>
      </c>
      <c r="FI156" s="89" t="str">
        <f t="shared" si="325"/>
        <v/>
      </c>
      <c r="FJ156" s="89" t="str">
        <f t="shared" si="326"/>
        <v/>
      </c>
      <c r="FK156" s="68"/>
      <c r="FL156" s="68"/>
      <c r="FM156" s="68"/>
      <c r="FN156" s="68"/>
      <c r="FO156" s="68"/>
      <c r="FP156" s="88" t="str">
        <f t="shared" si="282"/>
        <v/>
      </c>
      <c r="FQ156" s="72" t="str">
        <f t="shared" si="283"/>
        <v/>
      </c>
      <c r="FR156" s="72" t="str">
        <f t="shared" si="284"/>
        <v/>
      </c>
      <c r="FS156" s="72" t="str">
        <f t="shared" si="285"/>
        <v/>
      </c>
      <c r="FT156" s="72" t="str">
        <f t="shared" si="286"/>
        <v/>
      </c>
      <c r="FU156" s="72" t="str">
        <f t="shared" si="287"/>
        <v/>
      </c>
      <c r="FV156" s="72" t="str">
        <f t="shared" si="288"/>
        <v/>
      </c>
      <c r="FW156" s="72" t="str">
        <f t="shared" si="289"/>
        <v/>
      </c>
      <c r="FX156" s="72" t="str">
        <f t="shared" si="290"/>
        <v/>
      </c>
      <c r="FY156" s="72" t="str">
        <f t="shared" si="291"/>
        <v/>
      </c>
      <c r="FZ156" s="72" t="str">
        <f t="shared" si="292"/>
        <v/>
      </c>
      <c r="GA156" s="72" t="str">
        <f t="shared" si="293"/>
        <v/>
      </c>
      <c r="GB156" s="72" t="str">
        <f t="shared" si="294"/>
        <v/>
      </c>
      <c r="GC156" s="72" t="str">
        <f t="shared" si="295"/>
        <v/>
      </c>
      <c r="GD156" s="72" t="str">
        <f t="shared" si="296"/>
        <v/>
      </c>
      <c r="GE156" s="72" t="str">
        <f t="shared" si="297"/>
        <v/>
      </c>
      <c r="GF156" s="72" t="str">
        <f t="shared" si="298"/>
        <v/>
      </c>
      <c r="GG156" s="72" t="str">
        <f t="shared" si="299"/>
        <v/>
      </c>
      <c r="GH156" s="72" t="str">
        <f t="shared" si="300"/>
        <v/>
      </c>
      <c r="GI156" s="72" t="str">
        <f t="shared" si="301"/>
        <v/>
      </c>
      <c r="GJ156" s="113"/>
      <c r="GK156" s="113"/>
    </row>
    <row r="157" spans="1:193" ht="20.100000000000001" customHeight="1" x14ac:dyDescent="0.2">
      <c r="A157" s="137">
        <v>142</v>
      </c>
      <c r="B157" s="287"/>
      <c r="C157" s="287"/>
      <c r="D157" s="3"/>
      <c r="E157" s="3"/>
      <c r="F157" s="4"/>
      <c r="G157" s="4"/>
      <c r="H157" s="5"/>
      <c r="I157" s="52" t="str">
        <f t="shared" si="302"/>
        <v/>
      </c>
      <c r="J157" s="4"/>
      <c r="K157" s="4"/>
      <c r="L157" s="4"/>
      <c r="M157" s="4"/>
      <c r="N157" s="5"/>
      <c r="O157" s="53" t="str">
        <f t="shared" si="303"/>
        <v/>
      </c>
      <c r="P157" s="5"/>
      <c r="R157" s="80"/>
      <c r="S157" s="80"/>
      <c r="T157" s="69"/>
      <c r="U157" s="63" t="str">
        <f t="shared" si="304"/>
        <v/>
      </c>
      <c r="V157" s="80"/>
      <c r="W157" s="80"/>
      <c r="X157" s="80"/>
      <c r="Y157" s="80"/>
      <c r="Z157" s="80"/>
      <c r="AA157" s="128"/>
      <c r="AZ157" s="112"/>
      <c r="BE157" s="72" t="s">
        <v>299</v>
      </c>
      <c r="BF157" s="82" t="str">
        <f t="shared" si="260"/>
        <v/>
      </c>
      <c r="BG157" s="82">
        <f t="shared" si="261"/>
        <v>0</v>
      </c>
      <c r="BH157" s="82">
        <f>FH10*(1+BH$137)</f>
        <v>0</v>
      </c>
      <c r="BI157" s="82" t="s">
        <v>223</v>
      </c>
      <c r="BJ157" s="82">
        <f t="shared" si="262"/>
        <v>0</v>
      </c>
      <c r="BK157" s="98" t="str">
        <f t="shared" si="265"/>
        <v>H18</v>
      </c>
      <c r="BL157" s="99"/>
      <c r="BM157" s="100"/>
      <c r="BN157" s="72"/>
      <c r="BO157" s="72"/>
      <c r="BP157" s="72"/>
      <c r="BQ157" s="94"/>
      <c r="BR157" s="95"/>
      <c r="BT157" s="96">
        <f t="shared" si="263"/>
        <v>0</v>
      </c>
      <c r="BU157" s="85">
        <f t="shared" si="264"/>
        <v>0</v>
      </c>
      <c r="CA157" s="86" t="str">
        <f t="shared" si="266"/>
        <v/>
      </c>
      <c r="CB157" s="82" t="str">
        <f t="shared" si="267"/>
        <v/>
      </c>
      <c r="CC157" s="82" t="str">
        <f t="shared" si="268"/>
        <v/>
      </c>
      <c r="CD157" s="82" t="str">
        <f t="shared" si="269"/>
        <v/>
      </c>
      <c r="CE157" s="82" t="str">
        <f t="shared" si="270"/>
        <v/>
      </c>
      <c r="CF157" s="86" t="str">
        <f t="shared" si="271"/>
        <v/>
      </c>
      <c r="CG157" s="87"/>
      <c r="CH157" s="86" t="str">
        <f t="shared" si="272"/>
        <v/>
      </c>
      <c r="CI157" s="86" t="str">
        <f t="shared" si="273"/>
        <v/>
      </c>
      <c r="CJ157" s="64"/>
      <c r="CK157" s="64"/>
      <c r="CL157" s="64"/>
      <c r="CM157" s="64"/>
      <c r="CN157" s="72" t="str">
        <f t="shared" si="274"/>
        <v/>
      </c>
      <c r="CO157" s="72" t="str">
        <f t="shared" si="275"/>
        <v/>
      </c>
      <c r="CP157" s="72" t="str">
        <f t="shared" si="276"/>
        <v/>
      </c>
      <c r="CQ157" s="72" t="str">
        <f t="shared" si="277"/>
        <v/>
      </c>
      <c r="CR157" s="72" t="str">
        <f t="shared" si="278"/>
        <v/>
      </c>
      <c r="CS157" s="72" t="str">
        <f t="shared" si="331"/>
        <v/>
      </c>
      <c r="CT157" s="72" t="str">
        <f t="shared" si="331"/>
        <v/>
      </c>
      <c r="CU157" s="72" t="str">
        <f t="shared" si="331"/>
        <v/>
      </c>
      <c r="CV157" s="72" t="str">
        <f t="shared" si="331"/>
        <v/>
      </c>
      <c r="CW157" s="72" t="str">
        <f t="shared" si="331"/>
        <v/>
      </c>
      <c r="CX157" s="72" t="str">
        <f t="shared" si="331"/>
        <v/>
      </c>
      <c r="CY157" s="72" t="str">
        <f t="shared" si="331"/>
        <v/>
      </c>
      <c r="CZ157" s="72" t="str">
        <f t="shared" si="331"/>
        <v/>
      </c>
      <c r="DA157" s="72" t="str">
        <f t="shared" si="331"/>
        <v/>
      </c>
      <c r="DB157" s="72" t="str">
        <f t="shared" si="331"/>
        <v/>
      </c>
      <c r="DC157" s="72" t="str">
        <f t="shared" si="332"/>
        <v/>
      </c>
      <c r="DD157" s="72" t="str">
        <f t="shared" si="332"/>
        <v/>
      </c>
      <c r="DE157" s="72" t="str">
        <f t="shared" si="332"/>
        <v/>
      </c>
      <c r="DF157" s="72" t="str">
        <f t="shared" si="332"/>
        <v/>
      </c>
      <c r="DG157" s="72" t="str">
        <f t="shared" si="332"/>
        <v/>
      </c>
      <c r="DH157" s="72" t="str">
        <f t="shared" si="332"/>
        <v/>
      </c>
      <c r="DI157" s="72" t="str">
        <f t="shared" si="332"/>
        <v/>
      </c>
      <c r="DJ157" s="72" t="str">
        <f t="shared" si="332"/>
        <v/>
      </c>
      <c r="DK157" s="72" t="str">
        <f t="shared" si="332"/>
        <v/>
      </c>
      <c r="DL157" s="64"/>
      <c r="DM157" s="64"/>
      <c r="DN157" s="64"/>
      <c r="DO157" s="72" t="str">
        <f t="shared" si="279"/>
        <v/>
      </c>
      <c r="DP157" s="72" t="str">
        <f t="shared" si="305"/>
        <v/>
      </c>
      <c r="DQ157" s="72" t="str">
        <f t="shared" si="330"/>
        <v/>
      </c>
      <c r="DR157" s="72" t="str">
        <f t="shared" si="330"/>
        <v/>
      </c>
      <c r="DS157" s="72" t="str">
        <f t="shared" si="330"/>
        <v/>
      </c>
      <c r="DT157" s="72" t="str">
        <f t="shared" si="330"/>
        <v/>
      </c>
      <c r="DU157" s="72" t="str">
        <f t="shared" si="330"/>
        <v/>
      </c>
      <c r="DV157" s="72" t="str">
        <f t="shared" si="330"/>
        <v/>
      </c>
      <c r="DW157" s="72" t="str">
        <f t="shared" si="330"/>
        <v/>
      </c>
      <c r="DX157" s="72" t="str">
        <f t="shared" si="330"/>
        <v/>
      </c>
      <c r="DY157" s="72" t="str">
        <f t="shared" si="330"/>
        <v/>
      </c>
      <c r="DZ157" s="72" t="str">
        <f t="shared" si="330"/>
        <v/>
      </c>
      <c r="EA157" s="72" t="str">
        <f t="shared" si="330"/>
        <v/>
      </c>
      <c r="EB157" s="72" t="str">
        <f t="shared" si="330"/>
        <v/>
      </c>
      <c r="EC157" s="72" t="str">
        <f t="shared" si="330"/>
        <v/>
      </c>
      <c r="ED157" s="72" t="str">
        <f t="shared" si="330"/>
        <v/>
      </c>
      <c r="EE157" s="72" t="str">
        <f t="shared" si="330"/>
        <v/>
      </c>
      <c r="EF157" s="72" t="str">
        <f t="shared" si="330"/>
        <v/>
      </c>
      <c r="EG157" s="72" t="str">
        <f t="shared" si="329"/>
        <v/>
      </c>
      <c r="EH157" s="72" t="str">
        <f t="shared" si="329"/>
        <v/>
      </c>
      <c r="EI157" s="72" t="str">
        <f t="shared" si="329"/>
        <v/>
      </c>
      <c r="EJ157" s="68"/>
      <c r="EK157" s="68"/>
      <c r="EL157" s="68"/>
      <c r="EM157" s="68"/>
      <c r="EN157" s="88" t="str">
        <f t="shared" si="280"/>
        <v/>
      </c>
      <c r="EO157" s="88" t="str">
        <f t="shared" si="306"/>
        <v/>
      </c>
      <c r="EP157" s="88">
        <f t="shared" si="281"/>
        <v>0</v>
      </c>
      <c r="EQ157" s="89" t="str">
        <f t="shared" si="307"/>
        <v/>
      </c>
      <c r="ER157" s="89" t="str">
        <f t="shared" si="308"/>
        <v/>
      </c>
      <c r="ES157" s="89" t="str">
        <f t="shared" si="309"/>
        <v/>
      </c>
      <c r="ET157" s="89" t="str">
        <f t="shared" si="310"/>
        <v/>
      </c>
      <c r="EU157" s="89" t="str">
        <f t="shared" si="311"/>
        <v/>
      </c>
      <c r="EV157" s="89" t="str">
        <f t="shared" si="312"/>
        <v/>
      </c>
      <c r="EW157" s="89" t="str">
        <f t="shared" si="313"/>
        <v/>
      </c>
      <c r="EX157" s="89" t="str">
        <f t="shared" si="314"/>
        <v/>
      </c>
      <c r="EY157" s="89" t="str">
        <f t="shared" si="315"/>
        <v/>
      </c>
      <c r="EZ157" s="89" t="str">
        <f t="shared" si="316"/>
        <v/>
      </c>
      <c r="FA157" s="89" t="str">
        <f t="shared" si="317"/>
        <v/>
      </c>
      <c r="FB157" s="89" t="str">
        <f t="shared" si="318"/>
        <v/>
      </c>
      <c r="FC157" s="89" t="str">
        <f t="shared" si="319"/>
        <v/>
      </c>
      <c r="FD157" s="89" t="str">
        <f t="shared" si="320"/>
        <v/>
      </c>
      <c r="FE157" s="89" t="str">
        <f t="shared" si="321"/>
        <v/>
      </c>
      <c r="FF157" s="89" t="str">
        <f t="shared" si="322"/>
        <v/>
      </c>
      <c r="FG157" s="89" t="str">
        <f t="shared" si="323"/>
        <v/>
      </c>
      <c r="FH157" s="89" t="str">
        <f t="shared" si="324"/>
        <v/>
      </c>
      <c r="FI157" s="89" t="str">
        <f t="shared" si="325"/>
        <v/>
      </c>
      <c r="FJ157" s="89" t="str">
        <f t="shared" si="326"/>
        <v/>
      </c>
      <c r="FK157" s="68"/>
      <c r="FL157" s="68"/>
      <c r="FM157" s="68"/>
      <c r="FN157" s="68"/>
      <c r="FO157" s="68"/>
      <c r="FP157" s="88" t="str">
        <f t="shared" si="282"/>
        <v/>
      </c>
      <c r="FQ157" s="72" t="str">
        <f t="shared" si="283"/>
        <v/>
      </c>
      <c r="FR157" s="72" t="str">
        <f t="shared" si="284"/>
        <v/>
      </c>
      <c r="FS157" s="72" t="str">
        <f t="shared" si="285"/>
        <v/>
      </c>
      <c r="FT157" s="72" t="str">
        <f t="shared" si="286"/>
        <v/>
      </c>
      <c r="FU157" s="72" t="str">
        <f t="shared" si="287"/>
        <v/>
      </c>
      <c r="FV157" s="72" t="str">
        <f t="shared" si="288"/>
        <v/>
      </c>
      <c r="FW157" s="72" t="str">
        <f t="shared" si="289"/>
        <v/>
      </c>
      <c r="FX157" s="72" t="str">
        <f t="shared" si="290"/>
        <v/>
      </c>
      <c r="FY157" s="72" t="str">
        <f t="shared" si="291"/>
        <v/>
      </c>
      <c r="FZ157" s="72" t="str">
        <f t="shared" si="292"/>
        <v/>
      </c>
      <c r="GA157" s="72" t="str">
        <f t="shared" si="293"/>
        <v/>
      </c>
      <c r="GB157" s="72" t="str">
        <f t="shared" si="294"/>
        <v/>
      </c>
      <c r="GC157" s="72" t="str">
        <f t="shared" si="295"/>
        <v/>
      </c>
      <c r="GD157" s="72" t="str">
        <f t="shared" si="296"/>
        <v/>
      </c>
      <c r="GE157" s="72" t="str">
        <f t="shared" si="297"/>
        <v/>
      </c>
      <c r="GF157" s="72" t="str">
        <f t="shared" si="298"/>
        <v/>
      </c>
      <c r="GG157" s="72" t="str">
        <f t="shared" si="299"/>
        <v/>
      </c>
      <c r="GH157" s="72" t="str">
        <f t="shared" si="300"/>
        <v/>
      </c>
      <c r="GI157" s="72" t="str">
        <f t="shared" si="301"/>
        <v/>
      </c>
      <c r="GJ157" s="113"/>
      <c r="GK157" s="113"/>
    </row>
    <row r="158" spans="1:193" ht="20.100000000000001" customHeight="1" thickBot="1" x14ac:dyDescent="0.25">
      <c r="A158" s="137">
        <v>143</v>
      </c>
      <c r="B158" s="287"/>
      <c r="C158" s="287"/>
      <c r="D158" s="3"/>
      <c r="E158" s="3"/>
      <c r="F158" s="4"/>
      <c r="G158" s="4"/>
      <c r="H158" s="5"/>
      <c r="I158" s="52" t="str">
        <f t="shared" si="302"/>
        <v/>
      </c>
      <c r="J158" s="4"/>
      <c r="K158" s="4"/>
      <c r="L158" s="4"/>
      <c r="M158" s="4"/>
      <c r="N158" s="5"/>
      <c r="O158" s="53" t="str">
        <f t="shared" si="303"/>
        <v/>
      </c>
      <c r="P158" s="5"/>
      <c r="R158" s="80"/>
      <c r="S158" s="80"/>
      <c r="T158" s="69"/>
      <c r="U158" s="63" t="str">
        <f t="shared" si="304"/>
        <v/>
      </c>
      <c r="V158" s="80"/>
      <c r="W158" s="80"/>
      <c r="X158" s="80"/>
      <c r="Y158" s="80"/>
      <c r="Z158" s="80"/>
      <c r="AA158" s="128"/>
      <c r="AZ158" s="112"/>
      <c r="BE158" s="72" t="s">
        <v>300</v>
      </c>
      <c r="BF158" s="82" t="str">
        <f t="shared" si="260"/>
        <v/>
      </c>
      <c r="BG158" s="82">
        <f t="shared" si="261"/>
        <v>0</v>
      </c>
      <c r="BH158" s="82">
        <f>FI10*(1+BH$137)</f>
        <v>0</v>
      </c>
      <c r="BI158" s="82" t="s">
        <v>223</v>
      </c>
      <c r="BJ158" s="82">
        <f t="shared" si="262"/>
        <v>0</v>
      </c>
      <c r="BK158" s="98" t="str">
        <f t="shared" si="265"/>
        <v>H19</v>
      </c>
      <c r="BL158" s="99"/>
      <c r="BM158" s="100"/>
      <c r="BN158" s="72"/>
      <c r="BO158" s="72"/>
      <c r="BP158" s="72"/>
      <c r="BQ158" s="94"/>
      <c r="BR158" s="95"/>
      <c r="BT158" s="96">
        <f t="shared" si="263"/>
        <v>0</v>
      </c>
      <c r="BU158" s="85">
        <f t="shared" si="264"/>
        <v>0</v>
      </c>
      <c r="CA158" s="86" t="str">
        <f t="shared" si="266"/>
        <v/>
      </c>
      <c r="CB158" s="82" t="str">
        <f t="shared" si="267"/>
        <v/>
      </c>
      <c r="CC158" s="82" t="str">
        <f t="shared" si="268"/>
        <v/>
      </c>
      <c r="CD158" s="82" t="str">
        <f t="shared" si="269"/>
        <v/>
      </c>
      <c r="CE158" s="82" t="str">
        <f t="shared" si="270"/>
        <v/>
      </c>
      <c r="CF158" s="86" t="str">
        <f t="shared" si="271"/>
        <v/>
      </c>
      <c r="CG158" s="87"/>
      <c r="CH158" s="86" t="str">
        <f t="shared" si="272"/>
        <v/>
      </c>
      <c r="CI158" s="86" t="str">
        <f t="shared" si="273"/>
        <v/>
      </c>
      <c r="CJ158" s="64"/>
      <c r="CK158" s="64"/>
      <c r="CL158" s="64"/>
      <c r="CM158" s="64"/>
      <c r="CN158" s="72" t="str">
        <f t="shared" si="274"/>
        <v/>
      </c>
      <c r="CO158" s="72" t="str">
        <f t="shared" si="275"/>
        <v/>
      </c>
      <c r="CP158" s="72" t="str">
        <f t="shared" si="276"/>
        <v/>
      </c>
      <c r="CQ158" s="72" t="str">
        <f t="shared" si="277"/>
        <v/>
      </c>
      <c r="CR158" s="72" t="str">
        <f t="shared" si="278"/>
        <v/>
      </c>
      <c r="CS158" s="72" t="str">
        <f t="shared" si="331"/>
        <v/>
      </c>
      <c r="CT158" s="72" t="str">
        <f t="shared" si="331"/>
        <v/>
      </c>
      <c r="CU158" s="72" t="str">
        <f t="shared" si="331"/>
        <v/>
      </c>
      <c r="CV158" s="72" t="str">
        <f t="shared" si="331"/>
        <v/>
      </c>
      <c r="CW158" s="72" t="str">
        <f t="shared" si="331"/>
        <v/>
      </c>
      <c r="CX158" s="72" t="str">
        <f t="shared" si="331"/>
        <v/>
      </c>
      <c r="CY158" s="72" t="str">
        <f t="shared" si="331"/>
        <v/>
      </c>
      <c r="CZ158" s="72" t="str">
        <f t="shared" si="331"/>
        <v/>
      </c>
      <c r="DA158" s="72" t="str">
        <f t="shared" si="331"/>
        <v/>
      </c>
      <c r="DB158" s="72" t="str">
        <f t="shared" si="331"/>
        <v/>
      </c>
      <c r="DC158" s="72" t="str">
        <f t="shared" si="332"/>
        <v/>
      </c>
      <c r="DD158" s="72" t="str">
        <f t="shared" si="332"/>
        <v/>
      </c>
      <c r="DE158" s="72" t="str">
        <f t="shared" si="332"/>
        <v/>
      </c>
      <c r="DF158" s="72" t="str">
        <f t="shared" si="332"/>
        <v/>
      </c>
      <c r="DG158" s="72" t="str">
        <f t="shared" si="332"/>
        <v/>
      </c>
      <c r="DH158" s="72" t="str">
        <f t="shared" si="332"/>
        <v/>
      </c>
      <c r="DI158" s="72" t="str">
        <f t="shared" si="332"/>
        <v/>
      </c>
      <c r="DJ158" s="72" t="str">
        <f t="shared" si="332"/>
        <v/>
      </c>
      <c r="DK158" s="72" t="str">
        <f t="shared" si="332"/>
        <v/>
      </c>
      <c r="DL158" s="64"/>
      <c r="DM158" s="64"/>
      <c r="DN158" s="64"/>
      <c r="DO158" s="72" t="str">
        <f t="shared" si="279"/>
        <v/>
      </c>
      <c r="DP158" s="72" t="str">
        <f t="shared" si="305"/>
        <v/>
      </c>
      <c r="DQ158" s="72" t="str">
        <f t="shared" si="330"/>
        <v/>
      </c>
      <c r="DR158" s="72" t="str">
        <f t="shared" si="330"/>
        <v/>
      </c>
      <c r="DS158" s="72" t="str">
        <f t="shared" si="330"/>
        <v/>
      </c>
      <c r="DT158" s="72" t="str">
        <f t="shared" si="330"/>
        <v/>
      </c>
      <c r="DU158" s="72" t="str">
        <f t="shared" si="330"/>
        <v/>
      </c>
      <c r="DV158" s="72" t="str">
        <f t="shared" si="330"/>
        <v/>
      </c>
      <c r="DW158" s="72" t="str">
        <f t="shared" si="330"/>
        <v/>
      </c>
      <c r="DX158" s="72" t="str">
        <f t="shared" si="330"/>
        <v/>
      </c>
      <c r="DY158" s="72" t="str">
        <f t="shared" si="330"/>
        <v/>
      </c>
      <c r="DZ158" s="72" t="str">
        <f t="shared" si="330"/>
        <v/>
      </c>
      <c r="EA158" s="72" t="str">
        <f t="shared" si="330"/>
        <v/>
      </c>
      <c r="EB158" s="72" t="str">
        <f t="shared" si="330"/>
        <v/>
      </c>
      <c r="EC158" s="72" t="str">
        <f t="shared" si="330"/>
        <v/>
      </c>
      <c r="ED158" s="72" t="str">
        <f t="shared" si="330"/>
        <v/>
      </c>
      <c r="EE158" s="72" t="str">
        <f t="shared" si="330"/>
        <v/>
      </c>
      <c r="EF158" s="72" t="str">
        <f t="shared" si="330"/>
        <v/>
      </c>
      <c r="EG158" s="72" t="str">
        <f t="shared" si="329"/>
        <v/>
      </c>
      <c r="EH158" s="72" t="str">
        <f t="shared" si="329"/>
        <v/>
      </c>
      <c r="EI158" s="72" t="str">
        <f t="shared" si="329"/>
        <v/>
      </c>
      <c r="EJ158" s="68"/>
      <c r="EK158" s="68"/>
      <c r="EL158" s="68"/>
      <c r="EM158" s="68"/>
      <c r="EN158" s="88" t="str">
        <f t="shared" si="280"/>
        <v/>
      </c>
      <c r="EO158" s="88" t="str">
        <f t="shared" si="306"/>
        <v/>
      </c>
      <c r="EP158" s="88">
        <f t="shared" si="281"/>
        <v>0</v>
      </c>
      <c r="EQ158" s="89" t="str">
        <f t="shared" si="307"/>
        <v/>
      </c>
      <c r="ER158" s="89" t="str">
        <f t="shared" si="308"/>
        <v/>
      </c>
      <c r="ES158" s="89" t="str">
        <f t="shared" si="309"/>
        <v/>
      </c>
      <c r="ET158" s="89" t="str">
        <f t="shared" si="310"/>
        <v/>
      </c>
      <c r="EU158" s="89" t="str">
        <f t="shared" si="311"/>
        <v/>
      </c>
      <c r="EV158" s="89" t="str">
        <f t="shared" si="312"/>
        <v/>
      </c>
      <c r="EW158" s="89" t="str">
        <f t="shared" si="313"/>
        <v/>
      </c>
      <c r="EX158" s="89" t="str">
        <f t="shared" si="314"/>
        <v/>
      </c>
      <c r="EY158" s="89" t="str">
        <f t="shared" si="315"/>
        <v/>
      </c>
      <c r="EZ158" s="89" t="str">
        <f t="shared" si="316"/>
        <v/>
      </c>
      <c r="FA158" s="89" t="str">
        <f t="shared" si="317"/>
        <v/>
      </c>
      <c r="FB158" s="89" t="str">
        <f t="shared" si="318"/>
        <v/>
      </c>
      <c r="FC158" s="89" t="str">
        <f t="shared" si="319"/>
        <v/>
      </c>
      <c r="FD158" s="89" t="str">
        <f t="shared" si="320"/>
        <v/>
      </c>
      <c r="FE158" s="89" t="str">
        <f t="shared" si="321"/>
        <v/>
      </c>
      <c r="FF158" s="89" t="str">
        <f t="shared" si="322"/>
        <v/>
      </c>
      <c r="FG158" s="89" t="str">
        <f t="shared" si="323"/>
        <v/>
      </c>
      <c r="FH158" s="89" t="str">
        <f t="shared" si="324"/>
        <v/>
      </c>
      <c r="FI158" s="89" t="str">
        <f t="shared" si="325"/>
        <v/>
      </c>
      <c r="FJ158" s="89" t="str">
        <f t="shared" si="326"/>
        <v/>
      </c>
      <c r="FK158" s="68"/>
      <c r="FL158" s="68"/>
      <c r="FM158" s="68"/>
      <c r="FN158" s="68"/>
      <c r="FO158" s="68"/>
      <c r="FP158" s="88" t="str">
        <f t="shared" si="282"/>
        <v/>
      </c>
      <c r="FQ158" s="72" t="str">
        <f t="shared" si="283"/>
        <v/>
      </c>
      <c r="FR158" s="72" t="str">
        <f t="shared" si="284"/>
        <v/>
      </c>
      <c r="FS158" s="72" t="str">
        <f t="shared" si="285"/>
        <v/>
      </c>
      <c r="FT158" s="72" t="str">
        <f t="shared" si="286"/>
        <v/>
      </c>
      <c r="FU158" s="72" t="str">
        <f t="shared" si="287"/>
        <v/>
      </c>
      <c r="FV158" s="72" t="str">
        <f t="shared" si="288"/>
        <v/>
      </c>
      <c r="FW158" s="72" t="str">
        <f t="shared" si="289"/>
        <v/>
      </c>
      <c r="FX158" s="72" t="str">
        <f t="shared" si="290"/>
        <v/>
      </c>
      <c r="FY158" s="72" t="str">
        <f t="shared" si="291"/>
        <v/>
      </c>
      <c r="FZ158" s="72" t="str">
        <f t="shared" si="292"/>
        <v/>
      </c>
      <c r="GA158" s="72" t="str">
        <f t="shared" si="293"/>
        <v/>
      </c>
      <c r="GB158" s="72" t="str">
        <f t="shared" si="294"/>
        <v/>
      </c>
      <c r="GC158" s="72" t="str">
        <f t="shared" si="295"/>
        <v/>
      </c>
      <c r="GD158" s="72" t="str">
        <f t="shared" si="296"/>
        <v/>
      </c>
      <c r="GE158" s="72" t="str">
        <f t="shared" si="297"/>
        <v/>
      </c>
      <c r="GF158" s="72" t="str">
        <f t="shared" si="298"/>
        <v/>
      </c>
      <c r="GG158" s="72" t="str">
        <f t="shared" si="299"/>
        <v/>
      </c>
      <c r="GH158" s="72" t="str">
        <f t="shared" si="300"/>
        <v/>
      </c>
      <c r="GI158" s="72" t="str">
        <f t="shared" si="301"/>
        <v/>
      </c>
      <c r="GJ158" s="113"/>
      <c r="GK158" s="113"/>
    </row>
    <row r="159" spans="1:193" ht="20.100000000000001" customHeight="1" thickBot="1" x14ac:dyDescent="0.25">
      <c r="A159" s="137">
        <v>144</v>
      </c>
      <c r="B159" s="287"/>
      <c r="C159" s="287"/>
      <c r="D159" s="3"/>
      <c r="E159" s="3"/>
      <c r="F159" s="4"/>
      <c r="G159" s="4"/>
      <c r="H159" s="5"/>
      <c r="I159" s="52" t="str">
        <f t="shared" si="302"/>
        <v/>
      </c>
      <c r="J159" s="4"/>
      <c r="K159" s="4"/>
      <c r="L159" s="4"/>
      <c r="M159" s="4"/>
      <c r="N159" s="5"/>
      <c r="O159" s="53" t="str">
        <f t="shared" si="303"/>
        <v/>
      </c>
      <c r="P159" s="5"/>
      <c r="R159" s="80"/>
      <c r="S159" s="80"/>
      <c r="T159" s="69"/>
      <c r="U159" s="63" t="str">
        <f t="shared" si="304"/>
        <v/>
      </c>
      <c r="V159" s="80"/>
      <c r="W159" s="80"/>
      <c r="X159" s="80"/>
      <c r="Y159" s="80"/>
      <c r="Z159" s="80"/>
      <c r="AA159" s="128"/>
      <c r="AZ159" s="112"/>
      <c r="BU159" s="160">
        <f>SUM(BU140:BU158)</f>
        <v>0</v>
      </c>
      <c r="CA159" s="86" t="str">
        <f t="shared" si="266"/>
        <v/>
      </c>
      <c r="CB159" s="82" t="str">
        <f t="shared" si="267"/>
        <v/>
      </c>
      <c r="CC159" s="82" t="str">
        <f t="shared" si="268"/>
        <v/>
      </c>
      <c r="CD159" s="82" t="str">
        <f t="shared" si="269"/>
        <v/>
      </c>
      <c r="CE159" s="82" t="str">
        <f t="shared" si="270"/>
        <v/>
      </c>
      <c r="CF159" s="86" t="str">
        <f t="shared" si="271"/>
        <v/>
      </c>
      <c r="CG159" s="87"/>
      <c r="CH159" s="86" t="str">
        <f t="shared" si="272"/>
        <v/>
      </c>
      <c r="CI159" s="86" t="str">
        <f t="shared" si="273"/>
        <v/>
      </c>
      <c r="CJ159" s="64"/>
      <c r="CK159" s="64"/>
      <c r="CL159" s="64"/>
      <c r="CM159" s="64"/>
      <c r="CN159" s="72" t="str">
        <f t="shared" si="274"/>
        <v/>
      </c>
      <c r="CO159" s="72" t="str">
        <f t="shared" si="275"/>
        <v/>
      </c>
      <c r="CP159" s="72" t="str">
        <f t="shared" si="276"/>
        <v/>
      </c>
      <c r="CQ159" s="72" t="str">
        <f t="shared" si="277"/>
        <v/>
      </c>
      <c r="CR159" s="72" t="str">
        <f t="shared" si="278"/>
        <v/>
      </c>
      <c r="CS159" s="72" t="str">
        <f t="shared" si="331"/>
        <v/>
      </c>
      <c r="CT159" s="72" t="str">
        <f t="shared" si="331"/>
        <v/>
      </c>
      <c r="CU159" s="72" t="str">
        <f t="shared" si="331"/>
        <v/>
      </c>
      <c r="CV159" s="72" t="str">
        <f t="shared" si="331"/>
        <v/>
      </c>
      <c r="CW159" s="72" t="str">
        <f t="shared" si="331"/>
        <v/>
      </c>
      <c r="CX159" s="72" t="str">
        <f t="shared" si="331"/>
        <v/>
      </c>
      <c r="CY159" s="72" t="str">
        <f t="shared" si="331"/>
        <v/>
      </c>
      <c r="CZ159" s="72" t="str">
        <f t="shared" si="331"/>
        <v/>
      </c>
      <c r="DA159" s="72" t="str">
        <f t="shared" si="331"/>
        <v/>
      </c>
      <c r="DB159" s="72" t="str">
        <f t="shared" si="331"/>
        <v/>
      </c>
      <c r="DC159" s="72" t="str">
        <f t="shared" si="332"/>
        <v/>
      </c>
      <c r="DD159" s="72" t="str">
        <f t="shared" si="332"/>
        <v/>
      </c>
      <c r="DE159" s="72" t="str">
        <f t="shared" si="332"/>
        <v/>
      </c>
      <c r="DF159" s="72" t="str">
        <f t="shared" si="332"/>
        <v/>
      </c>
      <c r="DG159" s="72" t="str">
        <f t="shared" si="332"/>
        <v/>
      </c>
      <c r="DH159" s="72" t="str">
        <f t="shared" si="332"/>
        <v/>
      </c>
      <c r="DI159" s="72" t="str">
        <f t="shared" si="332"/>
        <v/>
      </c>
      <c r="DJ159" s="72" t="str">
        <f t="shared" si="332"/>
        <v/>
      </c>
      <c r="DK159" s="72" t="str">
        <f t="shared" si="332"/>
        <v/>
      </c>
      <c r="DL159" s="64"/>
      <c r="DM159" s="64"/>
      <c r="DN159" s="64"/>
      <c r="DO159" s="72" t="str">
        <f t="shared" si="279"/>
        <v/>
      </c>
      <c r="DP159" s="72" t="str">
        <f t="shared" si="305"/>
        <v/>
      </c>
      <c r="DQ159" s="72" t="str">
        <f t="shared" si="330"/>
        <v/>
      </c>
      <c r="DR159" s="72" t="str">
        <f t="shared" si="330"/>
        <v/>
      </c>
      <c r="DS159" s="72" t="str">
        <f t="shared" si="330"/>
        <v/>
      </c>
      <c r="DT159" s="72" t="str">
        <f t="shared" si="330"/>
        <v/>
      </c>
      <c r="DU159" s="72" t="str">
        <f t="shared" si="330"/>
        <v/>
      </c>
      <c r="DV159" s="72" t="str">
        <f t="shared" si="330"/>
        <v/>
      </c>
      <c r="DW159" s="72" t="str">
        <f t="shared" si="330"/>
        <v/>
      </c>
      <c r="DX159" s="72" t="str">
        <f t="shared" si="330"/>
        <v/>
      </c>
      <c r="DY159" s="72" t="str">
        <f t="shared" si="330"/>
        <v/>
      </c>
      <c r="DZ159" s="72" t="str">
        <f t="shared" si="330"/>
        <v/>
      </c>
      <c r="EA159" s="72" t="str">
        <f t="shared" si="330"/>
        <v/>
      </c>
      <c r="EB159" s="72" t="str">
        <f t="shared" si="330"/>
        <v/>
      </c>
      <c r="EC159" s="72" t="str">
        <f t="shared" si="330"/>
        <v/>
      </c>
      <c r="ED159" s="72" t="str">
        <f t="shared" si="330"/>
        <v/>
      </c>
      <c r="EE159" s="72" t="str">
        <f t="shared" si="330"/>
        <v/>
      </c>
      <c r="EF159" s="72" t="str">
        <f t="shared" si="330"/>
        <v/>
      </c>
      <c r="EG159" s="72" t="str">
        <f t="shared" si="329"/>
        <v/>
      </c>
      <c r="EH159" s="72" t="str">
        <f t="shared" si="329"/>
        <v/>
      </c>
      <c r="EI159" s="72" t="str">
        <f t="shared" si="329"/>
        <v/>
      </c>
      <c r="EJ159" s="68"/>
      <c r="EK159" s="68"/>
      <c r="EL159" s="68"/>
      <c r="EM159" s="68"/>
      <c r="EN159" s="88" t="str">
        <f t="shared" si="280"/>
        <v/>
      </c>
      <c r="EO159" s="88" t="str">
        <f t="shared" si="306"/>
        <v/>
      </c>
      <c r="EP159" s="88">
        <f t="shared" si="281"/>
        <v>0</v>
      </c>
      <c r="EQ159" s="89" t="str">
        <f t="shared" si="307"/>
        <v/>
      </c>
      <c r="ER159" s="89" t="str">
        <f t="shared" si="308"/>
        <v/>
      </c>
      <c r="ES159" s="89" t="str">
        <f t="shared" si="309"/>
        <v/>
      </c>
      <c r="ET159" s="89" t="str">
        <f t="shared" si="310"/>
        <v/>
      </c>
      <c r="EU159" s="89" t="str">
        <f t="shared" si="311"/>
        <v/>
      </c>
      <c r="EV159" s="89" t="str">
        <f t="shared" si="312"/>
        <v/>
      </c>
      <c r="EW159" s="89" t="str">
        <f t="shared" si="313"/>
        <v/>
      </c>
      <c r="EX159" s="89" t="str">
        <f t="shared" si="314"/>
        <v/>
      </c>
      <c r="EY159" s="89" t="str">
        <f t="shared" si="315"/>
        <v/>
      </c>
      <c r="EZ159" s="89" t="str">
        <f t="shared" si="316"/>
        <v/>
      </c>
      <c r="FA159" s="89" t="str">
        <f t="shared" si="317"/>
        <v/>
      </c>
      <c r="FB159" s="89" t="str">
        <f t="shared" si="318"/>
        <v/>
      </c>
      <c r="FC159" s="89" t="str">
        <f t="shared" si="319"/>
        <v/>
      </c>
      <c r="FD159" s="89" t="str">
        <f t="shared" si="320"/>
        <v/>
      </c>
      <c r="FE159" s="89" t="str">
        <f t="shared" si="321"/>
        <v/>
      </c>
      <c r="FF159" s="89" t="str">
        <f t="shared" si="322"/>
        <v/>
      </c>
      <c r="FG159" s="89" t="str">
        <f t="shared" si="323"/>
        <v/>
      </c>
      <c r="FH159" s="89" t="str">
        <f t="shared" si="324"/>
        <v/>
      </c>
      <c r="FI159" s="89" t="str">
        <f t="shared" si="325"/>
        <v/>
      </c>
      <c r="FJ159" s="89" t="str">
        <f t="shared" si="326"/>
        <v/>
      </c>
      <c r="FK159" s="68"/>
      <c r="FL159" s="68"/>
      <c r="FM159" s="68"/>
      <c r="FN159" s="68"/>
      <c r="FO159" s="68"/>
      <c r="FP159" s="88" t="str">
        <f t="shared" si="282"/>
        <v/>
      </c>
      <c r="FQ159" s="72" t="str">
        <f t="shared" si="283"/>
        <v/>
      </c>
      <c r="FR159" s="72" t="str">
        <f t="shared" si="284"/>
        <v/>
      </c>
      <c r="FS159" s="72" t="str">
        <f t="shared" si="285"/>
        <v/>
      </c>
      <c r="FT159" s="72" t="str">
        <f t="shared" si="286"/>
        <v/>
      </c>
      <c r="FU159" s="72" t="str">
        <f t="shared" si="287"/>
        <v/>
      </c>
      <c r="FV159" s="72" t="str">
        <f t="shared" si="288"/>
        <v/>
      </c>
      <c r="FW159" s="72" t="str">
        <f t="shared" si="289"/>
        <v/>
      </c>
      <c r="FX159" s="72" t="str">
        <f t="shared" si="290"/>
        <v/>
      </c>
      <c r="FY159" s="72" t="str">
        <f t="shared" si="291"/>
        <v/>
      </c>
      <c r="FZ159" s="72" t="str">
        <f t="shared" si="292"/>
        <v/>
      </c>
      <c r="GA159" s="72" t="str">
        <f t="shared" si="293"/>
        <v/>
      </c>
      <c r="GB159" s="72" t="str">
        <f t="shared" si="294"/>
        <v/>
      </c>
      <c r="GC159" s="72" t="str">
        <f t="shared" si="295"/>
        <v/>
      </c>
      <c r="GD159" s="72" t="str">
        <f t="shared" si="296"/>
        <v/>
      </c>
      <c r="GE159" s="72" t="str">
        <f t="shared" si="297"/>
        <v/>
      </c>
      <c r="GF159" s="72" t="str">
        <f t="shared" si="298"/>
        <v/>
      </c>
      <c r="GG159" s="72" t="str">
        <f t="shared" si="299"/>
        <v/>
      </c>
      <c r="GH159" s="72" t="str">
        <f t="shared" si="300"/>
        <v/>
      </c>
      <c r="GI159" s="72" t="str">
        <f t="shared" si="301"/>
        <v/>
      </c>
      <c r="GJ159" s="113"/>
      <c r="GK159" s="113"/>
    </row>
    <row r="160" spans="1:193" ht="20.100000000000001" customHeight="1" x14ac:dyDescent="0.2">
      <c r="A160" s="137">
        <v>145</v>
      </c>
      <c r="B160" s="287"/>
      <c r="C160" s="287"/>
      <c r="D160" s="3"/>
      <c r="E160" s="3"/>
      <c r="F160" s="4"/>
      <c r="G160" s="4"/>
      <c r="H160" s="5"/>
      <c r="I160" s="52" t="str">
        <f t="shared" si="302"/>
        <v/>
      </c>
      <c r="J160" s="4"/>
      <c r="K160" s="4"/>
      <c r="L160" s="4"/>
      <c r="M160" s="4"/>
      <c r="N160" s="5"/>
      <c r="O160" s="53" t="str">
        <f t="shared" si="303"/>
        <v/>
      </c>
      <c r="P160" s="5"/>
      <c r="R160" s="80"/>
      <c r="S160" s="80"/>
      <c r="T160" s="69"/>
      <c r="U160" s="63" t="str">
        <f t="shared" si="304"/>
        <v/>
      </c>
      <c r="V160" s="80"/>
      <c r="W160" s="80"/>
      <c r="X160" s="80"/>
      <c r="Y160" s="80"/>
      <c r="Z160" s="80"/>
      <c r="AA160" s="128"/>
      <c r="AZ160" s="112"/>
      <c r="CA160" s="86" t="str">
        <f t="shared" si="266"/>
        <v/>
      </c>
      <c r="CB160" s="82" t="str">
        <f t="shared" si="267"/>
        <v/>
      </c>
      <c r="CC160" s="82" t="str">
        <f t="shared" si="268"/>
        <v/>
      </c>
      <c r="CD160" s="82" t="str">
        <f t="shared" si="269"/>
        <v/>
      </c>
      <c r="CE160" s="82" t="str">
        <f t="shared" si="270"/>
        <v/>
      </c>
      <c r="CF160" s="86" t="str">
        <f t="shared" si="271"/>
        <v/>
      </c>
      <c r="CG160" s="87"/>
      <c r="CH160" s="86" t="str">
        <f t="shared" si="272"/>
        <v/>
      </c>
      <c r="CI160" s="86" t="str">
        <f t="shared" si="273"/>
        <v/>
      </c>
      <c r="CJ160" s="64"/>
      <c r="CK160" s="64"/>
      <c r="CL160" s="64"/>
      <c r="CM160" s="64"/>
      <c r="CN160" s="72" t="str">
        <f t="shared" si="274"/>
        <v/>
      </c>
      <c r="CO160" s="72" t="str">
        <f t="shared" si="275"/>
        <v/>
      </c>
      <c r="CP160" s="72" t="str">
        <f t="shared" si="276"/>
        <v/>
      </c>
      <c r="CQ160" s="72" t="str">
        <f t="shared" si="277"/>
        <v/>
      </c>
      <c r="CR160" s="72" t="str">
        <f t="shared" si="278"/>
        <v/>
      </c>
      <c r="CS160" s="72" t="str">
        <f t="shared" si="331"/>
        <v/>
      </c>
      <c r="CT160" s="72" t="str">
        <f t="shared" si="331"/>
        <v/>
      </c>
      <c r="CU160" s="72" t="str">
        <f t="shared" si="331"/>
        <v/>
      </c>
      <c r="CV160" s="72" t="str">
        <f t="shared" si="331"/>
        <v/>
      </c>
      <c r="CW160" s="72" t="str">
        <f t="shared" si="331"/>
        <v/>
      </c>
      <c r="CX160" s="72" t="str">
        <f t="shared" si="331"/>
        <v/>
      </c>
      <c r="CY160" s="72" t="str">
        <f t="shared" si="331"/>
        <v/>
      </c>
      <c r="CZ160" s="72" t="str">
        <f t="shared" si="331"/>
        <v/>
      </c>
      <c r="DA160" s="72" t="str">
        <f t="shared" si="331"/>
        <v/>
      </c>
      <c r="DB160" s="72" t="str">
        <f t="shared" si="331"/>
        <v/>
      </c>
      <c r="DC160" s="72" t="str">
        <f t="shared" si="332"/>
        <v/>
      </c>
      <c r="DD160" s="72" t="str">
        <f t="shared" si="332"/>
        <v/>
      </c>
      <c r="DE160" s="72" t="str">
        <f t="shared" si="332"/>
        <v/>
      </c>
      <c r="DF160" s="72" t="str">
        <f t="shared" si="332"/>
        <v/>
      </c>
      <c r="DG160" s="72" t="str">
        <f t="shared" si="332"/>
        <v/>
      </c>
      <c r="DH160" s="72" t="str">
        <f t="shared" si="332"/>
        <v/>
      </c>
      <c r="DI160" s="72" t="str">
        <f t="shared" si="332"/>
        <v/>
      </c>
      <c r="DJ160" s="72" t="str">
        <f t="shared" si="332"/>
        <v/>
      </c>
      <c r="DK160" s="72" t="str">
        <f t="shared" si="332"/>
        <v/>
      </c>
      <c r="DL160" s="64"/>
      <c r="DM160" s="64"/>
      <c r="DN160" s="64"/>
      <c r="DO160" s="72" t="str">
        <f t="shared" si="279"/>
        <v/>
      </c>
      <c r="DP160" s="72" t="str">
        <f t="shared" si="305"/>
        <v/>
      </c>
      <c r="DQ160" s="72" t="str">
        <f t="shared" si="330"/>
        <v/>
      </c>
      <c r="DR160" s="72" t="str">
        <f t="shared" si="330"/>
        <v/>
      </c>
      <c r="DS160" s="72" t="str">
        <f t="shared" si="330"/>
        <v/>
      </c>
      <c r="DT160" s="72" t="str">
        <f t="shared" si="330"/>
        <v/>
      </c>
      <c r="DU160" s="72" t="str">
        <f t="shared" si="330"/>
        <v/>
      </c>
      <c r="DV160" s="72" t="str">
        <f t="shared" si="330"/>
        <v/>
      </c>
      <c r="DW160" s="72" t="str">
        <f t="shared" si="330"/>
        <v/>
      </c>
      <c r="DX160" s="72" t="str">
        <f t="shared" si="330"/>
        <v/>
      </c>
      <c r="DY160" s="72" t="str">
        <f t="shared" si="330"/>
        <v/>
      </c>
      <c r="DZ160" s="72" t="str">
        <f t="shared" si="330"/>
        <v/>
      </c>
      <c r="EA160" s="72" t="str">
        <f t="shared" si="330"/>
        <v/>
      </c>
      <c r="EB160" s="72" t="str">
        <f t="shared" si="330"/>
        <v/>
      </c>
      <c r="EC160" s="72" t="str">
        <f t="shared" si="330"/>
        <v/>
      </c>
      <c r="ED160" s="72" t="str">
        <f t="shared" si="330"/>
        <v/>
      </c>
      <c r="EE160" s="72" t="str">
        <f t="shared" si="330"/>
        <v/>
      </c>
      <c r="EF160" s="72" t="str">
        <f t="shared" si="330"/>
        <v/>
      </c>
      <c r="EG160" s="72" t="str">
        <f t="shared" si="329"/>
        <v/>
      </c>
      <c r="EH160" s="72" t="str">
        <f t="shared" si="329"/>
        <v/>
      </c>
      <c r="EI160" s="72" t="str">
        <f t="shared" si="329"/>
        <v/>
      </c>
      <c r="EJ160" s="68"/>
      <c r="EK160" s="68"/>
      <c r="EL160" s="68"/>
      <c r="EM160" s="68"/>
      <c r="EN160" s="88" t="str">
        <f t="shared" si="280"/>
        <v/>
      </c>
      <c r="EO160" s="88" t="str">
        <f t="shared" si="306"/>
        <v/>
      </c>
      <c r="EP160" s="88">
        <f t="shared" si="281"/>
        <v>0</v>
      </c>
      <c r="EQ160" s="89" t="str">
        <f t="shared" si="307"/>
        <v/>
      </c>
      <c r="ER160" s="89" t="str">
        <f t="shared" si="308"/>
        <v/>
      </c>
      <c r="ES160" s="89" t="str">
        <f t="shared" si="309"/>
        <v/>
      </c>
      <c r="ET160" s="89" t="str">
        <f t="shared" si="310"/>
        <v/>
      </c>
      <c r="EU160" s="89" t="str">
        <f t="shared" si="311"/>
        <v/>
      </c>
      <c r="EV160" s="89" t="str">
        <f t="shared" si="312"/>
        <v/>
      </c>
      <c r="EW160" s="89" t="str">
        <f t="shared" si="313"/>
        <v/>
      </c>
      <c r="EX160" s="89" t="str">
        <f t="shared" si="314"/>
        <v/>
      </c>
      <c r="EY160" s="89" t="str">
        <f t="shared" si="315"/>
        <v/>
      </c>
      <c r="EZ160" s="89" t="str">
        <f t="shared" si="316"/>
        <v/>
      </c>
      <c r="FA160" s="89" t="str">
        <f t="shared" si="317"/>
        <v/>
      </c>
      <c r="FB160" s="89" t="str">
        <f t="shared" si="318"/>
        <v/>
      </c>
      <c r="FC160" s="89" t="str">
        <f t="shared" si="319"/>
        <v/>
      </c>
      <c r="FD160" s="89" t="str">
        <f t="shared" si="320"/>
        <v/>
      </c>
      <c r="FE160" s="89" t="str">
        <f t="shared" si="321"/>
        <v/>
      </c>
      <c r="FF160" s="89" t="str">
        <f t="shared" si="322"/>
        <v/>
      </c>
      <c r="FG160" s="89" t="str">
        <f t="shared" si="323"/>
        <v/>
      </c>
      <c r="FH160" s="89" t="str">
        <f t="shared" si="324"/>
        <v/>
      </c>
      <c r="FI160" s="89" t="str">
        <f t="shared" si="325"/>
        <v/>
      </c>
      <c r="FJ160" s="89" t="str">
        <f t="shared" si="326"/>
        <v/>
      </c>
      <c r="FK160" s="68"/>
      <c r="FL160" s="68"/>
      <c r="FM160" s="68"/>
      <c r="FN160" s="68"/>
      <c r="FO160" s="68"/>
      <c r="FP160" s="88" t="str">
        <f t="shared" si="282"/>
        <v/>
      </c>
      <c r="FQ160" s="72" t="str">
        <f t="shared" si="283"/>
        <v/>
      </c>
      <c r="FR160" s="72" t="str">
        <f t="shared" si="284"/>
        <v/>
      </c>
      <c r="FS160" s="72" t="str">
        <f t="shared" si="285"/>
        <v/>
      </c>
      <c r="FT160" s="72" t="str">
        <f t="shared" si="286"/>
        <v/>
      </c>
      <c r="FU160" s="72" t="str">
        <f t="shared" si="287"/>
        <v/>
      </c>
      <c r="FV160" s="72" t="str">
        <f t="shared" si="288"/>
        <v/>
      </c>
      <c r="FW160" s="72" t="str">
        <f t="shared" si="289"/>
        <v/>
      </c>
      <c r="FX160" s="72" t="str">
        <f t="shared" si="290"/>
        <v/>
      </c>
      <c r="FY160" s="72" t="str">
        <f t="shared" si="291"/>
        <v/>
      </c>
      <c r="FZ160" s="72" t="str">
        <f t="shared" si="292"/>
        <v/>
      </c>
      <c r="GA160" s="72" t="str">
        <f t="shared" si="293"/>
        <v/>
      </c>
      <c r="GB160" s="72" t="str">
        <f t="shared" si="294"/>
        <v/>
      </c>
      <c r="GC160" s="72" t="str">
        <f t="shared" si="295"/>
        <v/>
      </c>
      <c r="GD160" s="72" t="str">
        <f t="shared" si="296"/>
        <v/>
      </c>
      <c r="GE160" s="72" t="str">
        <f t="shared" si="297"/>
        <v/>
      </c>
      <c r="GF160" s="72" t="str">
        <f t="shared" si="298"/>
        <v/>
      </c>
      <c r="GG160" s="72" t="str">
        <f t="shared" si="299"/>
        <v/>
      </c>
      <c r="GH160" s="72" t="str">
        <f t="shared" si="300"/>
        <v/>
      </c>
      <c r="GI160" s="72" t="str">
        <f t="shared" si="301"/>
        <v/>
      </c>
      <c r="GJ160" s="113"/>
      <c r="GK160" s="113"/>
    </row>
    <row r="161" spans="1:193" ht="20.100000000000001" customHeight="1" x14ac:dyDescent="0.2">
      <c r="A161" s="137">
        <v>146</v>
      </c>
      <c r="B161" s="287"/>
      <c r="C161" s="287"/>
      <c r="D161" s="3"/>
      <c r="E161" s="3"/>
      <c r="F161" s="4"/>
      <c r="G161" s="4"/>
      <c r="H161" s="5"/>
      <c r="I161" s="52" t="str">
        <f t="shared" si="302"/>
        <v/>
      </c>
      <c r="J161" s="4"/>
      <c r="K161" s="4"/>
      <c r="L161" s="4"/>
      <c r="M161" s="4"/>
      <c r="N161" s="5"/>
      <c r="O161" s="53" t="str">
        <f t="shared" si="303"/>
        <v/>
      </c>
      <c r="P161" s="5"/>
      <c r="R161" s="80"/>
      <c r="S161" s="80"/>
      <c r="T161" s="69"/>
      <c r="U161" s="63" t="str">
        <f t="shared" si="304"/>
        <v/>
      </c>
      <c r="V161" s="80"/>
      <c r="W161" s="80"/>
      <c r="X161" s="80"/>
      <c r="Y161" s="80"/>
      <c r="Z161" s="80"/>
      <c r="AA161" s="128"/>
      <c r="AZ161" s="112"/>
      <c r="BF161" s="245" t="s">
        <v>369</v>
      </c>
      <c r="BG161" s="245"/>
      <c r="CA161" s="86" t="str">
        <f t="shared" si="266"/>
        <v/>
      </c>
      <c r="CB161" s="82" t="str">
        <f t="shared" si="267"/>
        <v/>
      </c>
      <c r="CC161" s="82" t="str">
        <f t="shared" si="268"/>
        <v/>
      </c>
      <c r="CD161" s="82" t="str">
        <f t="shared" si="269"/>
        <v/>
      </c>
      <c r="CE161" s="82" t="str">
        <f t="shared" si="270"/>
        <v/>
      </c>
      <c r="CF161" s="86" t="str">
        <f t="shared" si="271"/>
        <v/>
      </c>
      <c r="CG161" s="87"/>
      <c r="CH161" s="86" t="str">
        <f t="shared" si="272"/>
        <v/>
      </c>
      <c r="CI161" s="86" t="str">
        <f t="shared" si="273"/>
        <v/>
      </c>
      <c r="CJ161" s="64"/>
      <c r="CK161" s="64"/>
      <c r="CL161" s="64"/>
      <c r="CM161" s="64"/>
      <c r="CN161" s="72" t="str">
        <f t="shared" si="274"/>
        <v/>
      </c>
      <c r="CO161" s="72" t="str">
        <f t="shared" si="275"/>
        <v/>
      </c>
      <c r="CP161" s="72" t="str">
        <f t="shared" si="276"/>
        <v/>
      </c>
      <c r="CQ161" s="72" t="str">
        <f t="shared" si="277"/>
        <v/>
      </c>
      <c r="CR161" s="72" t="str">
        <f t="shared" si="278"/>
        <v/>
      </c>
      <c r="CS161" s="72" t="str">
        <f t="shared" si="331"/>
        <v/>
      </c>
      <c r="CT161" s="72" t="str">
        <f t="shared" si="331"/>
        <v/>
      </c>
      <c r="CU161" s="72" t="str">
        <f t="shared" si="331"/>
        <v/>
      </c>
      <c r="CV161" s="72" t="str">
        <f t="shared" si="331"/>
        <v/>
      </c>
      <c r="CW161" s="72" t="str">
        <f t="shared" si="331"/>
        <v/>
      </c>
      <c r="CX161" s="72" t="str">
        <f t="shared" si="331"/>
        <v/>
      </c>
      <c r="CY161" s="72" t="str">
        <f t="shared" si="331"/>
        <v/>
      </c>
      <c r="CZ161" s="72" t="str">
        <f t="shared" si="331"/>
        <v/>
      </c>
      <c r="DA161" s="72" t="str">
        <f t="shared" si="331"/>
        <v/>
      </c>
      <c r="DB161" s="72" t="str">
        <f t="shared" si="331"/>
        <v/>
      </c>
      <c r="DC161" s="72" t="str">
        <f t="shared" si="332"/>
        <v/>
      </c>
      <c r="DD161" s="72" t="str">
        <f t="shared" si="332"/>
        <v/>
      </c>
      <c r="DE161" s="72" t="str">
        <f t="shared" si="332"/>
        <v/>
      </c>
      <c r="DF161" s="72" t="str">
        <f t="shared" si="332"/>
        <v/>
      </c>
      <c r="DG161" s="72" t="str">
        <f t="shared" si="332"/>
        <v/>
      </c>
      <c r="DH161" s="72" t="str">
        <f t="shared" si="332"/>
        <v/>
      </c>
      <c r="DI161" s="72" t="str">
        <f t="shared" si="332"/>
        <v/>
      </c>
      <c r="DJ161" s="72" t="str">
        <f t="shared" si="332"/>
        <v/>
      </c>
      <c r="DK161" s="72" t="str">
        <f t="shared" si="332"/>
        <v/>
      </c>
      <c r="DL161" s="64"/>
      <c r="DM161" s="64"/>
      <c r="DN161" s="64"/>
      <c r="DO161" s="72" t="str">
        <f t="shared" si="279"/>
        <v/>
      </c>
      <c r="DP161" s="72" t="str">
        <f t="shared" si="305"/>
        <v/>
      </c>
      <c r="DQ161" s="72" t="str">
        <f t="shared" si="330"/>
        <v/>
      </c>
      <c r="DR161" s="72" t="str">
        <f t="shared" si="330"/>
        <v/>
      </c>
      <c r="DS161" s="72" t="str">
        <f t="shared" si="330"/>
        <v/>
      </c>
      <c r="DT161" s="72" t="str">
        <f t="shared" si="330"/>
        <v/>
      </c>
      <c r="DU161" s="72" t="str">
        <f t="shared" si="330"/>
        <v/>
      </c>
      <c r="DV161" s="72" t="str">
        <f t="shared" si="330"/>
        <v/>
      </c>
      <c r="DW161" s="72" t="str">
        <f t="shared" si="330"/>
        <v/>
      </c>
      <c r="DX161" s="72" t="str">
        <f t="shared" si="330"/>
        <v/>
      </c>
      <c r="DY161" s="72" t="str">
        <f t="shared" si="330"/>
        <v/>
      </c>
      <c r="DZ161" s="72" t="str">
        <f t="shared" si="330"/>
        <v/>
      </c>
      <c r="EA161" s="72" t="str">
        <f t="shared" si="330"/>
        <v/>
      </c>
      <c r="EB161" s="72" t="str">
        <f t="shared" si="330"/>
        <v/>
      </c>
      <c r="EC161" s="72" t="str">
        <f t="shared" si="330"/>
        <v/>
      </c>
      <c r="ED161" s="72" t="str">
        <f t="shared" si="330"/>
        <v/>
      </c>
      <c r="EE161" s="72" t="str">
        <f t="shared" si="330"/>
        <v/>
      </c>
      <c r="EF161" s="72" t="str">
        <f t="shared" si="330"/>
        <v/>
      </c>
      <c r="EG161" s="72" t="str">
        <f t="shared" si="329"/>
        <v/>
      </c>
      <c r="EH161" s="72" t="str">
        <f t="shared" si="329"/>
        <v/>
      </c>
      <c r="EI161" s="72" t="str">
        <f t="shared" si="329"/>
        <v/>
      </c>
      <c r="EJ161" s="68"/>
      <c r="EK161" s="68"/>
      <c r="EL161" s="68"/>
      <c r="EM161" s="68"/>
      <c r="EN161" s="88" t="str">
        <f t="shared" si="280"/>
        <v/>
      </c>
      <c r="EO161" s="88" t="str">
        <f t="shared" si="306"/>
        <v/>
      </c>
      <c r="EP161" s="88">
        <f t="shared" si="281"/>
        <v>0</v>
      </c>
      <c r="EQ161" s="89" t="str">
        <f t="shared" si="307"/>
        <v/>
      </c>
      <c r="ER161" s="89" t="str">
        <f t="shared" si="308"/>
        <v/>
      </c>
      <c r="ES161" s="89" t="str">
        <f t="shared" si="309"/>
        <v/>
      </c>
      <c r="ET161" s="89" t="str">
        <f t="shared" si="310"/>
        <v/>
      </c>
      <c r="EU161" s="89" t="str">
        <f t="shared" si="311"/>
        <v/>
      </c>
      <c r="EV161" s="89" t="str">
        <f t="shared" si="312"/>
        <v/>
      </c>
      <c r="EW161" s="89" t="str">
        <f t="shared" si="313"/>
        <v/>
      </c>
      <c r="EX161" s="89" t="str">
        <f t="shared" si="314"/>
        <v/>
      </c>
      <c r="EY161" s="89" t="str">
        <f t="shared" si="315"/>
        <v/>
      </c>
      <c r="EZ161" s="89" t="str">
        <f t="shared" si="316"/>
        <v/>
      </c>
      <c r="FA161" s="89" t="str">
        <f t="shared" si="317"/>
        <v/>
      </c>
      <c r="FB161" s="89" t="str">
        <f t="shared" si="318"/>
        <v/>
      </c>
      <c r="FC161" s="89" t="str">
        <f t="shared" si="319"/>
        <v/>
      </c>
      <c r="FD161" s="89" t="str">
        <f t="shared" si="320"/>
        <v/>
      </c>
      <c r="FE161" s="89" t="str">
        <f t="shared" si="321"/>
        <v/>
      </c>
      <c r="FF161" s="89" t="str">
        <f t="shared" si="322"/>
        <v/>
      </c>
      <c r="FG161" s="89" t="str">
        <f t="shared" si="323"/>
        <v/>
      </c>
      <c r="FH161" s="89" t="str">
        <f t="shared" si="324"/>
        <v/>
      </c>
      <c r="FI161" s="89" t="str">
        <f t="shared" si="325"/>
        <v/>
      </c>
      <c r="FJ161" s="89" t="str">
        <f t="shared" si="326"/>
        <v/>
      </c>
      <c r="FK161" s="68"/>
      <c r="FL161" s="68"/>
      <c r="FM161" s="68"/>
      <c r="FN161" s="68"/>
      <c r="FO161" s="68"/>
      <c r="FP161" s="88" t="str">
        <f t="shared" si="282"/>
        <v/>
      </c>
      <c r="FQ161" s="72" t="str">
        <f t="shared" si="283"/>
        <v/>
      </c>
      <c r="FR161" s="72" t="str">
        <f t="shared" si="284"/>
        <v/>
      </c>
      <c r="FS161" s="72" t="str">
        <f t="shared" si="285"/>
        <v/>
      </c>
      <c r="FT161" s="72" t="str">
        <f t="shared" si="286"/>
        <v/>
      </c>
      <c r="FU161" s="72" t="str">
        <f t="shared" si="287"/>
        <v/>
      </c>
      <c r="FV161" s="72" t="str">
        <f t="shared" si="288"/>
        <v/>
      </c>
      <c r="FW161" s="72" t="str">
        <f t="shared" si="289"/>
        <v/>
      </c>
      <c r="FX161" s="72" t="str">
        <f t="shared" si="290"/>
        <v/>
      </c>
      <c r="FY161" s="72" t="str">
        <f t="shared" si="291"/>
        <v/>
      </c>
      <c r="FZ161" s="72" t="str">
        <f t="shared" si="292"/>
        <v/>
      </c>
      <c r="GA161" s="72" t="str">
        <f t="shared" si="293"/>
        <v/>
      </c>
      <c r="GB161" s="72" t="str">
        <f t="shared" si="294"/>
        <v/>
      </c>
      <c r="GC161" s="72" t="str">
        <f t="shared" si="295"/>
        <v/>
      </c>
      <c r="GD161" s="72" t="str">
        <f t="shared" si="296"/>
        <v/>
      </c>
      <c r="GE161" s="72" t="str">
        <f t="shared" si="297"/>
        <v/>
      </c>
      <c r="GF161" s="72" t="str">
        <f t="shared" si="298"/>
        <v/>
      </c>
      <c r="GG161" s="72" t="str">
        <f t="shared" si="299"/>
        <v/>
      </c>
      <c r="GH161" s="72" t="str">
        <f t="shared" si="300"/>
        <v/>
      </c>
      <c r="GI161" s="72" t="str">
        <f t="shared" si="301"/>
        <v/>
      </c>
      <c r="GJ161" s="113"/>
      <c r="GK161" s="113"/>
    </row>
    <row r="162" spans="1:193" ht="20.100000000000001" customHeight="1" x14ac:dyDescent="0.2">
      <c r="A162" s="137">
        <v>147</v>
      </c>
      <c r="B162" s="287"/>
      <c r="C162" s="287"/>
      <c r="D162" s="3"/>
      <c r="E162" s="3"/>
      <c r="F162" s="4"/>
      <c r="G162" s="4"/>
      <c r="H162" s="5"/>
      <c r="I162" s="52" t="str">
        <f t="shared" si="302"/>
        <v/>
      </c>
      <c r="J162" s="4"/>
      <c r="K162" s="4"/>
      <c r="L162" s="4"/>
      <c r="M162" s="4"/>
      <c r="N162" s="5"/>
      <c r="O162" s="53" t="str">
        <f t="shared" si="303"/>
        <v/>
      </c>
      <c r="P162" s="5"/>
      <c r="R162" s="80"/>
      <c r="S162" s="80"/>
      <c r="T162" s="69"/>
      <c r="U162" s="63" t="str">
        <f t="shared" si="304"/>
        <v/>
      </c>
      <c r="V162" s="80"/>
      <c r="W162" s="80"/>
      <c r="X162" s="80"/>
      <c r="Y162" s="80"/>
      <c r="Z162" s="80"/>
      <c r="AA162" s="128"/>
      <c r="AZ162" s="112"/>
      <c r="BF162" s="72" t="s">
        <v>290</v>
      </c>
      <c r="BG162" s="101" t="s">
        <v>125</v>
      </c>
      <c r="CA162" s="86" t="str">
        <f t="shared" si="266"/>
        <v/>
      </c>
      <c r="CB162" s="82" t="str">
        <f t="shared" si="267"/>
        <v/>
      </c>
      <c r="CC162" s="82" t="str">
        <f t="shared" si="268"/>
        <v/>
      </c>
      <c r="CD162" s="82" t="str">
        <f t="shared" si="269"/>
        <v/>
      </c>
      <c r="CE162" s="82" t="str">
        <f t="shared" si="270"/>
        <v/>
      </c>
      <c r="CF162" s="86" t="str">
        <f t="shared" si="271"/>
        <v/>
      </c>
      <c r="CG162" s="87"/>
      <c r="CH162" s="86" t="str">
        <f t="shared" si="272"/>
        <v/>
      </c>
      <c r="CI162" s="86" t="str">
        <f t="shared" si="273"/>
        <v/>
      </c>
      <c r="CJ162" s="64"/>
      <c r="CK162" s="64"/>
      <c r="CL162" s="64"/>
      <c r="CM162" s="64"/>
      <c r="CN162" s="72" t="str">
        <f t="shared" si="274"/>
        <v/>
      </c>
      <c r="CO162" s="72" t="str">
        <f t="shared" si="275"/>
        <v/>
      </c>
      <c r="CP162" s="72" t="str">
        <f t="shared" si="276"/>
        <v/>
      </c>
      <c r="CQ162" s="72" t="str">
        <f t="shared" si="277"/>
        <v/>
      </c>
      <c r="CR162" s="72" t="str">
        <f t="shared" si="278"/>
        <v/>
      </c>
      <c r="CS162" s="72" t="str">
        <f t="shared" si="331"/>
        <v/>
      </c>
      <c r="CT162" s="72" t="str">
        <f t="shared" si="331"/>
        <v/>
      </c>
      <c r="CU162" s="72" t="str">
        <f t="shared" si="331"/>
        <v/>
      </c>
      <c r="CV162" s="72" t="str">
        <f t="shared" si="331"/>
        <v/>
      </c>
      <c r="CW162" s="72" t="str">
        <f t="shared" si="331"/>
        <v/>
      </c>
      <c r="CX162" s="72" t="str">
        <f t="shared" si="331"/>
        <v/>
      </c>
      <c r="CY162" s="72" t="str">
        <f t="shared" si="331"/>
        <v/>
      </c>
      <c r="CZ162" s="72" t="str">
        <f t="shared" si="331"/>
        <v/>
      </c>
      <c r="DA162" s="72" t="str">
        <f t="shared" si="331"/>
        <v/>
      </c>
      <c r="DB162" s="72" t="str">
        <f t="shared" si="331"/>
        <v/>
      </c>
      <c r="DC162" s="72" t="str">
        <f t="shared" si="332"/>
        <v/>
      </c>
      <c r="DD162" s="72" t="str">
        <f t="shared" si="332"/>
        <v/>
      </c>
      <c r="DE162" s="72" t="str">
        <f t="shared" si="332"/>
        <v/>
      </c>
      <c r="DF162" s="72" t="str">
        <f t="shared" si="332"/>
        <v/>
      </c>
      <c r="DG162" s="72" t="str">
        <f t="shared" si="332"/>
        <v/>
      </c>
      <c r="DH162" s="72" t="str">
        <f t="shared" si="332"/>
        <v/>
      </c>
      <c r="DI162" s="72" t="str">
        <f t="shared" si="332"/>
        <v/>
      </c>
      <c r="DJ162" s="72" t="str">
        <f t="shared" si="332"/>
        <v/>
      </c>
      <c r="DK162" s="72" t="str">
        <f t="shared" si="332"/>
        <v/>
      </c>
      <c r="DL162" s="64"/>
      <c r="DM162" s="64"/>
      <c r="DN162" s="64"/>
      <c r="DO162" s="72" t="str">
        <f t="shared" si="279"/>
        <v/>
      </c>
      <c r="DP162" s="72" t="str">
        <f t="shared" si="305"/>
        <v/>
      </c>
      <c r="DQ162" s="72" t="str">
        <f t="shared" si="330"/>
        <v/>
      </c>
      <c r="DR162" s="72" t="str">
        <f t="shared" si="330"/>
        <v/>
      </c>
      <c r="DS162" s="72" t="str">
        <f t="shared" si="330"/>
        <v/>
      </c>
      <c r="DT162" s="72" t="str">
        <f t="shared" si="330"/>
        <v/>
      </c>
      <c r="DU162" s="72" t="str">
        <f t="shared" si="330"/>
        <v/>
      </c>
      <c r="DV162" s="72" t="str">
        <f t="shared" si="330"/>
        <v/>
      </c>
      <c r="DW162" s="72" t="str">
        <f t="shared" si="330"/>
        <v/>
      </c>
      <c r="DX162" s="72" t="str">
        <f t="shared" si="330"/>
        <v/>
      </c>
      <c r="DY162" s="72" t="str">
        <f t="shared" si="330"/>
        <v/>
      </c>
      <c r="DZ162" s="72" t="str">
        <f t="shared" si="330"/>
        <v/>
      </c>
      <c r="EA162" s="72" t="str">
        <f t="shared" si="330"/>
        <v/>
      </c>
      <c r="EB162" s="72" t="str">
        <f t="shared" si="330"/>
        <v/>
      </c>
      <c r="EC162" s="72" t="str">
        <f t="shared" si="330"/>
        <v/>
      </c>
      <c r="ED162" s="72" t="str">
        <f t="shared" si="330"/>
        <v/>
      </c>
      <c r="EE162" s="72" t="str">
        <f t="shared" si="330"/>
        <v/>
      </c>
      <c r="EF162" s="72" t="str">
        <f t="shared" si="330"/>
        <v/>
      </c>
      <c r="EG162" s="72" t="str">
        <f t="shared" si="329"/>
        <v/>
      </c>
      <c r="EH162" s="72" t="str">
        <f t="shared" si="329"/>
        <v/>
      </c>
      <c r="EI162" s="72" t="str">
        <f t="shared" si="329"/>
        <v/>
      </c>
      <c r="EJ162" s="68"/>
      <c r="EK162" s="68"/>
      <c r="EL162" s="68"/>
      <c r="EM162" s="68"/>
      <c r="EN162" s="88" t="str">
        <f t="shared" si="280"/>
        <v/>
      </c>
      <c r="EO162" s="88" t="str">
        <f t="shared" si="306"/>
        <v/>
      </c>
      <c r="EP162" s="88">
        <f t="shared" si="281"/>
        <v>0</v>
      </c>
      <c r="EQ162" s="89" t="str">
        <f t="shared" si="307"/>
        <v/>
      </c>
      <c r="ER162" s="89" t="str">
        <f t="shared" si="308"/>
        <v/>
      </c>
      <c r="ES162" s="89" t="str">
        <f t="shared" si="309"/>
        <v/>
      </c>
      <c r="ET162" s="89" t="str">
        <f t="shared" si="310"/>
        <v/>
      </c>
      <c r="EU162" s="89" t="str">
        <f t="shared" si="311"/>
        <v/>
      </c>
      <c r="EV162" s="89" t="str">
        <f t="shared" si="312"/>
        <v/>
      </c>
      <c r="EW162" s="89" t="str">
        <f t="shared" si="313"/>
        <v/>
      </c>
      <c r="EX162" s="89" t="str">
        <f t="shared" si="314"/>
        <v/>
      </c>
      <c r="EY162" s="89" t="str">
        <f t="shared" si="315"/>
        <v/>
      </c>
      <c r="EZ162" s="89" t="str">
        <f t="shared" si="316"/>
        <v/>
      </c>
      <c r="FA162" s="89" t="str">
        <f t="shared" si="317"/>
        <v/>
      </c>
      <c r="FB162" s="89" t="str">
        <f t="shared" si="318"/>
        <v/>
      </c>
      <c r="FC162" s="89" t="str">
        <f t="shared" si="319"/>
        <v/>
      </c>
      <c r="FD162" s="89" t="str">
        <f t="shared" si="320"/>
        <v/>
      </c>
      <c r="FE162" s="89" t="str">
        <f t="shared" si="321"/>
        <v/>
      </c>
      <c r="FF162" s="89" t="str">
        <f t="shared" si="322"/>
        <v/>
      </c>
      <c r="FG162" s="89" t="str">
        <f t="shared" si="323"/>
        <v/>
      </c>
      <c r="FH162" s="89" t="str">
        <f t="shared" si="324"/>
        <v/>
      </c>
      <c r="FI162" s="89" t="str">
        <f t="shared" si="325"/>
        <v/>
      </c>
      <c r="FJ162" s="89" t="str">
        <f t="shared" si="326"/>
        <v/>
      </c>
      <c r="FK162" s="68"/>
      <c r="FL162" s="68"/>
      <c r="FM162" s="68"/>
      <c r="FN162" s="68"/>
      <c r="FO162" s="68"/>
      <c r="FP162" s="88" t="str">
        <f t="shared" si="282"/>
        <v/>
      </c>
      <c r="FQ162" s="72" t="str">
        <f t="shared" si="283"/>
        <v/>
      </c>
      <c r="FR162" s="72" t="str">
        <f t="shared" si="284"/>
        <v/>
      </c>
      <c r="FS162" s="72" t="str">
        <f t="shared" si="285"/>
        <v/>
      </c>
      <c r="FT162" s="72" t="str">
        <f t="shared" si="286"/>
        <v/>
      </c>
      <c r="FU162" s="72" t="str">
        <f t="shared" si="287"/>
        <v/>
      </c>
      <c r="FV162" s="72" t="str">
        <f t="shared" si="288"/>
        <v/>
      </c>
      <c r="FW162" s="72" t="str">
        <f t="shared" si="289"/>
        <v/>
      </c>
      <c r="FX162" s="72" t="str">
        <f t="shared" si="290"/>
        <v/>
      </c>
      <c r="FY162" s="72" t="str">
        <f t="shared" si="291"/>
        <v/>
      </c>
      <c r="FZ162" s="72" t="str">
        <f t="shared" si="292"/>
        <v/>
      </c>
      <c r="GA162" s="72" t="str">
        <f t="shared" si="293"/>
        <v/>
      </c>
      <c r="GB162" s="72" t="str">
        <f t="shared" si="294"/>
        <v/>
      </c>
      <c r="GC162" s="72" t="str">
        <f t="shared" si="295"/>
        <v/>
      </c>
      <c r="GD162" s="72" t="str">
        <f t="shared" si="296"/>
        <v/>
      </c>
      <c r="GE162" s="72" t="str">
        <f t="shared" si="297"/>
        <v/>
      </c>
      <c r="GF162" s="72" t="str">
        <f t="shared" si="298"/>
        <v/>
      </c>
      <c r="GG162" s="72" t="str">
        <f t="shared" si="299"/>
        <v/>
      </c>
      <c r="GH162" s="72" t="str">
        <f t="shared" si="300"/>
        <v/>
      </c>
      <c r="GI162" s="72" t="str">
        <f t="shared" si="301"/>
        <v/>
      </c>
      <c r="GJ162" s="113"/>
      <c r="GK162" s="113"/>
    </row>
    <row r="163" spans="1:193" ht="20.100000000000001" customHeight="1" x14ac:dyDescent="0.2">
      <c r="A163" s="137">
        <v>148</v>
      </c>
      <c r="B163" s="287"/>
      <c r="C163" s="287"/>
      <c r="D163" s="3"/>
      <c r="E163" s="3"/>
      <c r="F163" s="4"/>
      <c r="G163" s="4"/>
      <c r="H163" s="5"/>
      <c r="I163" s="52" t="str">
        <f t="shared" si="302"/>
        <v/>
      </c>
      <c r="J163" s="4"/>
      <c r="K163" s="4"/>
      <c r="L163" s="4"/>
      <c r="M163" s="4"/>
      <c r="N163" s="5"/>
      <c r="O163" s="53" t="str">
        <f t="shared" si="303"/>
        <v/>
      </c>
      <c r="P163" s="5"/>
      <c r="R163" s="80"/>
      <c r="S163" s="80"/>
      <c r="T163" s="69"/>
      <c r="U163" s="63" t="str">
        <f t="shared" si="304"/>
        <v/>
      </c>
      <c r="V163" s="80"/>
      <c r="W163" s="80"/>
      <c r="X163" s="80"/>
      <c r="Y163" s="80"/>
      <c r="Z163" s="80"/>
      <c r="AA163" s="128"/>
      <c r="AZ163" s="112"/>
      <c r="BF163" s="72" t="s">
        <v>303</v>
      </c>
      <c r="BG163" s="101" t="s">
        <v>125</v>
      </c>
      <c r="CA163" s="86" t="str">
        <f t="shared" si="266"/>
        <v/>
      </c>
      <c r="CB163" s="82" t="str">
        <f t="shared" si="267"/>
        <v/>
      </c>
      <c r="CC163" s="82" t="str">
        <f t="shared" si="268"/>
        <v/>
      </c>
      <c r="CD163" s="82" t="str">
        <f t="shared" si="269"/>
        <v/>
      </c>
      <c r="CE163" s="82" t="str">
        <f t="shared" si="270"/>
        <v/>
      </c>
      <c r="CF163" s="86" t="str">
        <f t="shared" si="271"/>
        <v/>
      </c>
      <c r="CG163" s="87"/>
      <c r="CH163" s="86" t="str">
        <f t="shared" si="272"/>
        <v/>
      </c>
      <c r="CI163" s="86" t="str">
        <f t="shared" si="273"/>
        <v/>
      </c>
      <c r="CJ163" s="64"/>
      <c r="CK163" s="64"/>
      <c r="CL163" s="64"/>
      <c r="CM163" s="64"/>
      <c r="CN163" s="72" t="str">
        <f t="shared" si="274"/>
        <v/>
      </c>
      <c r="CO163" s="72" t="str">
        <f t="shared" si="275"/>
        <v/>
      </c>
      <c r="CP163" s="72" t="str">
        <f t="shared" si="276"/>
        <v/>
      </c>
      <c r="CQ163" s="72" t="str">
        <f t="shared" si="277"/>
        <v/>
      </c>
      <c r="CR163" s="72" t="str">
        <f t="shared" si="278"/>
        <v/>
      </c>
      <c r="CS163" s="72" t="str">
        <f t="shared" si="331"/>
        <v/>
      </c>
      <c r="CT163" s="72" t="str">
        <f t="shared" si="331"/>
        <v/>
      </c>
      <c r="CU163" s="72" t="str">
        <f t="shared" si="331"/>
        <v/>
      </c>
      <c r="CV163" s="72" t="str">
        <f t="shared" si="331"/>
        <v/>
      </c>
      <c r="CW163" s="72" t="str">
        <f t="shared" si="331"/>
        <v/>
      </c>
      <c r="CX163" s="72" t="str">
        <f t="shared" si="331"/>
        <v/>
      </c>
      <c r="CY163" s="72" t="str">
        <f t="shared" si="331"/>
        <v/>
      </c>
      <c r="CZ163" s="72" t="str">
        <f t="shared" si="331"/>
        <v/>
      </c>
      <c r="DA163" s="72" t="str">
        <f t="shared" si="331"/>
        <v/>
      </c>
      <c r="DB163" s="72" t="str">
        <f t="shared" si="331"/>
        <v/>
      </c>
      <c r="DC163" s="72" t="str">
        <f t="shared" si="332"/>
        <v/>
      </c>
      <c r="DD163" s="72" t="str">
        <f t="shared" si="332"/>
        <v/>
      </c>
      <c r="DE163" s="72" t="str">
        <f t="shared" si="332"/>
        <v/>
      </c>
      <c r="DF163" s="72" t="str">
        <f t="shared" si="332"/>
        <v/>
      </c>
      <c r="DG163" s="72" t="str">
        <f t="shared" si="332"/>
        <v/>
      </c>
      <c r="DH163" s="72" t="str">
        <f t="shared" si="332"/>
        <v/>
      </c>
      <c r="DI163" s="72" t="str">
        <f t="shared" si="332"/>
        <v/>
      </c>
      <c r="DJ163" s="72" t="str">
        <f t="shared" si="332"/>
        <v/>
      </c>
      <c r="DK163" s="72" t="str">
        <f t="shared" si="332"/>
        <v/>
      </c>
      <c r="DL163" s="64"/>
      <c r="DM163" s="64"/>
      <c r="DN163" s="64"/>
      <c r="DO163" s="72" t="str">
        <f t="shared" si="279"/>
        <v/>
      </c>
      <c r="DP163" s="72" t="str">
        <f t="shared" si="305"/>
        <v/>
      </c>
      <c r="DQ163" s="72" t="str">
        <f t="shared" si="330"/>
        <v/>
      </c>
      <c r="DR163" s="72" t="str">
        <f t="shared" si="330"/>
        <v/>
      </c>
      <c r="DS163" s="72" t="str">
        <f t="shared" si="330"/>
        <v/>
      </c>
      <c r="DT163" s="72" t="str">
        <f t="shared" si="330"/>
        <v/>
      </c>
      <c r="DU163" s="72" t="str">
        <f t="shared" si="330"/>
        <v/>
      </c>
      <c r="DV163" s="72" t="str">
        <f t="shared" si="330"/>
        <v/>
      </c>
      <c r="DW163" s="72" t="str">
        <f t="shared" si="330"/>
        <v/>
      </c>
      <c r="DX163" s="72" t="str">
        <f t="shared" si="330"/>
        <v/>
      </c>
      <c r="DY163" s="72" t="str">
        <f t="shared" si="330"/>
        <v/>
      </c>
      <c r="DZ163" s="72" t="str">
        <f t="shared" si="330"/>
        <v/>
      </c>
      <c r="EA163" s="72" t="str">
        <f t="shared" si="330"/>
        <v/>
      </c>
      <c r="EB163" s="72" t="str">
        <f t="shared" si="330"/>
        <v/>
      </c>
      <c r="EC163" s="72" t="str">
        <f t="shared" si="330"/>
        <v/>
      </c>
      <c r="ED163" s="72" t="str">
        <f t="shared" si="330"/>
        <v/>
      </c>
      <c r="EE163" s="72" t="str">
        <f t="shared" si="330"/>
        <v/>
      </c>
      <c r="EF163" s="72" t="str">
        <f t="shared" ref="EF163:EI178" si="333">IF($DP163=EF$15,$DO163,"")</f>
        <v/>
      </c>
      <c r="EG163" s="72" t="str">
        <f t="shared" si="333"/>
        <v/>
      </c>
      <c r="EH163" s="72" t="str">
        <f t="shared" si="333"/>
        <v/>
      </c>
      <c r="EI163" s="72" t="str">
        <f t="shared" si="333"/>
        <v/>
      </c>
      <c r="EJ163" s="68"/>
      <c r="EK163" s="68"/>
      <c r="EL163" s="68"/>
      <c r="EM163" s="68"/>
      <c r="EN163" s="88" t="str">
        <f t="shared" si="280"/>
        <v/>
      </c>
      <c r="EO163" s="88" t="str">
        <f t="shared" si="306"/>
        <v/>
      </c>
      <c r="EP163" s="88">
        <f t="shared" si="281"/>
        <v>0</v>
      </c>
      <c r="EQ163" s="89" t="str">
        <f t="shared" si="307"/>
        <v/>
      </c>
      <c r="ER163" s="89" t="str">
        <f t="shared" si="308"/>
        <v/>
      </c>
      <c r="ES163" s="89" t="str">
        <f t="shared" si="309"/>
        <v/>
      </c>
      <c r="ET163" s="89" t="str">
        <f t="shared" si="310"/>
        <v/>
      </c>
      <c r="EU163" s="89" t="str">
        <f t="shared" si="311"/>
        <v/>
      </c>
      <c r="EV163" s="89" t="str">
        <f t="shared" si="312"/>
        <v/>
      </c>
      <c r="EW163" s="89" t="str">
        <f t="shared" si="313"/>
        <v/>
      </c>
      <c r="EX163" s="89" t="str">
        <f t="shared" si="314"/>
        <v/>
      </c>
      <c r="EY163" s="89" t="str">
        <f t="shared" si="315"/>
        <v/>
      </c>
      <c r="EZ163" s="89" t="str">
        <f t="shared" si="316"/>
        <v/>
      </c>
      <c r="FA163" s="89" t="str">
        <f t="shared" si="317"/>
        <v/>
      </c>
      <c r="FB163" s="89" t="str">
        <f t="shared" si="318"/>
        <v/>
      </c>
      <c r="FC163" s="89" t="str">
        <f t="shared" si="319"/>
        <v/>
      </c>
      <c r="FD163" s="89" t="str">
        <f t="shared" si="320"/>
        <v/>
      </c>
      <c r="FE163" s="89" t="str">
        <f t="shared" si="321"/>
        <v/>
      </c>
      <c r="FF163" s="89" t="str">
        <f t="shared" si="322"/>
        <v/>
      </c>
      <c r="FG163" s="89" t="str">
        <f t="shared" si="323"/>
        <v/>
      </c>
      <c r="FH163" s="89" t="str">
        <f t="shared" si="324"/>
        <v/>
      </c>
      <c r="FI163" s="89" t="str">
        <f t="shared" si="325"/>
        <v/>
      </c>
      <c r="FJ163" s="89" t="str">
        <f t="shared" si="326"/>
        <v/>
      </c>
      <c r="FK163" s="68"/>
      <c r="FL163" s="68"/>
      <c r="FM163" s="68"/>
      <c r="FN163" s="68"/>
      <c r="FO163" s="68"/>
      <c r="FP163" s="88" t="str">
        <f t="shared" si="282"/>
        <v/>
      </c>
      <c r="FQ163" s="72" t="str">
        <f t="shared" si="283"/>
        <v/>
      </c>
      <c r="FR163" s="72" t="str">
        <f t="shared" si="284"/>
        <v/>
      </c>
      <c r="FS163" s="72" t="str">
        <f t="shared" si="285"/>
        <v/>
      </c>
      <c r="FT163" s="72" t="str">
        <f t="shared" si="286"/>
        <v/>
      </c>
      <c r="FU163" s="72" t="str">
        <f t="shared" si="287"/>
        <v/>
      </c>
      <c r="FV163" s="72" t="str">
        <f t="shared" si="288"/>
        <v/>
      </c>
      <c r="FW163" s="72" t="str">
        <f t="shared" si="289"/>
        <v/>
      </c>
      <c r="FX163" s="72" t="str">
        <f t="shared" si="290"/>
        <v/>
      </c>
      <c r="FY163" s="72" t="str">
        <f t="shared" si="291"/>
        <v/>
      </c>
      <c r="FZ163" s="72" t="str">
        <f t="shared" si="292"/>
        <v/>
      </c>
      <c r="GA163" s="72" t="str">
        <f t="shared" si="293"/>
        <v/>
      </c>
      <c r="GB163" s="72" t="str">
        <f t="shared" si="294"/>
        <v/>
      </c>
      <c r="GC163" s="72" t="str">
        <f t="shared" si="295"/>
        <v/>
      </c>
      <c r="GD163" s="72" t="str">
        <f t="shared" si="296"/>
        <v/>
      </c>
      <c r="GE163" s="72" t="str">
        <f t="shared" si="297"/>
        <v/>
      </c>
      <c r="GF163" s="72" t="str">
        <f t="shared" si="298"/>
        <v/>
      </c>
      <c r="GG163" s="72" t="str">
        <f t="shared" si="299"/>
        <v/>
      </c>
      <c r="GH163" s="72" t="str">
        <f t="shared" si="300"/>
        <v/>
      </c>
      <c r="GI163" s="72" t="str">
        <f t="shared" si="301"/>
        <v/>
      </c>
      <c r="GJ163" s="113"/>
      <c r="GK163" s="113"/>
    </row>
    <row r="164" spans="1:193" ht="20.100000000000001" customHeight="1" x14ac:dyDescent="0.2">
      <c r="A164" s="137">
        <v>149</v>
      </c>
      <c r="B164" s="287"/>
      <c r="C164" s="287"/>
      <c r="D164" s="3"/>
      <c r="E164" s="3"/>
      <c r="F164" s="4"/>
      <c r="G164" s="4"/>
      <c r="H164" s="5"/>
      <c r="I164" s="52" t="str">
        <f t="shared" si="302"/>
        <v/>
      </c>
      <c r="J164" s="4"/>
      <c r="K164" s="4"/>
      <c r="L164" s="4"/>
      <c r="M164" s="4"/>
      <c r="N164" s="5"/>
      <c r="O164" s="53" t="str">
        <f t="shared" si="303"/>
        <v/>
      </c>
      <c r="P164" s="5"/>
      <c r="R164" s="80"/>
      <c r="S164" s="80"/>
      <c r="T164" s="69"/>
      <c r="U164" s="63" t="str">
        <f t="shared" si="304"/>
        <v/>
      </c>
      <c r="V164" s="80"/>
      <c r="W164" s="80"/>
      <c r="X164" s="80"/>
      <c r="Y164" s="80"/>
      <c r="Z164" s="80"/>
      <c r="AA164" s="128"/>
      <c r="AZ164" s="112"/>
      <c r="BF164" s="72" t="s">
        <v>304</v>
      </c>
      <c r="BG164" s="101" t="s">
        <v>125</v>
      </c>
      <c r="CA164" s="86" t="str">
        <f t="shared" si="266"/>
        <v/>
      </c>
      <c r="CB164" s="82" t="str">
        <f t="shared" si="267"/>
        <v/>
      </c>
      <c r="CC164" s="82" t="str">
        <f t="shared" si="268"/>
        <v/>
      </c>
      <c r="CD164" s="82" t="str">
        <f t="shared" si="269"/>
        <v/>
      </c>
      <c r="CE164" s="82" t="str">
        <f t="shared" si="270"/>
        <v/>
      </c>
      <c r="CF164" s="86" t="str">
        <f t="shared" si="271"/>
        <v/>
      </c>
      <c r="CG164" s="87"/>
      <c r="CH164" s="86" t="str">
        <f t="shared" si="272"/>
        <v/>
      </c>
      <c r="CI164" s="86" t="str">
        <f t="shared" si="273"/>
        <v/>
      </c>
      <c r="CJ164" s="64"/>
      <c r="CK164" s="64"/>
      <c r="CL164" s="64"/>
      <c r="CM164" s="64"/>
      <c r="CN164" s="72" t="str">
        <f t="shared" si="274"/>
        <v/>
      </c>
      <c r="CO164" s="72" t="str">
        <f t="shared" si="275"/>
        <v/>
      </c>
      <c r="CP164" s="72" t="str">
        <f t="shared" si="276"/>
        <v/>
      </c>
      <c r="CQ164" s="72" t="str">
        <f t="shared" si="277"/>
        <v/>
      </c>
      <c r="CR164" s="72" t="str">
        <f t="shared" si="278"/>
        <v/>
      </c>
      <c r="CS164" s="72" t="str">
        <f t="shared" si="331"/>
        <v/>
      </c>
      <c r="CT164" s="72" t="str">
        <f t="shared" si="331"/>
        <v/>
      </c>
      <c r="CU164" s="72" t="str">
        <f t="shared" si="331"/>
        <v/>
      </c>
      <c r="CV164" s="72" t="str">
        <f t="shared" si="331"/>
        <v/>
      </c>
      <c r="CW164" s="72" t="str">
        <f t="shared" si="331"/>
        <v/>
      </c>
      <c r="CX164" s="72" t="str">
        <f t="shared" si="331"/>
        <v/>
      </c>
      <c r="CY164" s="72" t="str">
        <f t="shared" si="331"/>
        <v/>
      </c>
      <c r="CZ164" s="72" t="str">
        <f t="shared" si="331"/>
        <v/>
      </c>
      <c r="DA164" s="72" t="str">
        <f t="shared" si="331"/>
        <v/>
      </c>
      <c r="DB164" s="72" t="str">
        <f t="shared" si="331"/>
        <v/>
      </c>
      <c r="DC164" s="72" t="str">
        <f t="shared" si="332"/>
        <v/>
      </c>
      <c r="DD164" s="72" t="str">
        <f t="shared" si="332"/>
        <v/>
      </c>
      <c r="DE164" s="72" t="str">
        <f t="shared" si="332"/>
        <v/>
      </c>
      <c r="DF164" s="72" t="str">
        <f t="shared" si="332"/>
        <v/>
      </c>
      <c r="DG164" s="72" t="str">
        <f t="shared" si="332"/>
        <v/>
      </c>
      <c r="DH164" s="72" t="str">
        <f t="shared" si="332"/>
        <v/>
      </c>
      <c r="DI164" s="72" t="str">
        <f t="shared" si="332"/>
        <v/>
      </c>
      <c r="DJ164" s="72" t="str">
        <f t="shared" si="332"/>
        <v/>
      </c>
      <c r="DK164" s="72" t="str">
        <f t="shared" si="332"/>
        <v/>
      </c>
      <c r="DL164" s="64"/>
      <c r="DM164" s="64"/>
      <c r="DN164" s="64"/>
      <c r="DO164" s="72" t="str">
        <f t="shared" si="279"/>
        <v/>
      </c>
      <c r="DP164" s="72" t="str">
        <f t="shared" si="305"/>
        <v/>
      </c>
      <c r="DQ164" s="72" t="str">
        <f t="shared" ref="DQ164:EF179" si="334">IF($DP164=DQ$15,$DO164,"")</f>
        <v/>
      </c>
      <c r="DR164" s="72" t="str">
        <f t="shared" si="334"/>
        <v/>
      </c>
      <c r="DS164" s="72" t="str">
        <f t="shared" si="334"/>
        <v/>
      </c>
      <c r="DT164" s="72" t="str">
        <f t="shared" si="334"/>
        <v/>
      </c>
      <c r="DU164" s="72" t="str">
        <f t="shared" si="334"/>
        <v/>
      </c>
      <c r="DV164" s="72" t="str">
        <f t="shared" si="334"/>
        <v/>
      </c>
      <c r="DW164" s="72" t="str">
        <f t="shared" si="334"/>
        <v/>
      </c>
      <c r="DX164" s="72" t="str">
        <f t="shared" si="334"/>
        <v/>
      </c>
      <c r="DY164" s="72" t="str">
        <f t="shared" si="334"/>
        <v/>
      </c>
      <c r="DZ164" s="72" t="str">
        <f t="shared" si="334"/>
        <v/>
      </c>
      <c r="EA164" s="72" t="str">
        <f t="shared" si="334"/>
        <v/>
      </c>
      <c r="EB164" s="72" t="str">
        <f t="shared" si="334"/>
        <v/>
      </c>
      <c r="EC164" s="72" t="str">
        <f t="shared" si="334"/>
        <v/>
      </c>
      <c r="ED164" s="72" t="str">
        <f t="shared" si="334"/>
        <v/>
      </c>
      <c r="EE164" s="72" t="str">
        <f t="shared" si="334"/>
        <v/>
      </c>
      <c r="EF164" s="72" t="str">
        <f t="shared" si="334"/>
        <v/>
      </c>
      <c r="EG164" s="72" t="str">
        <f t="shared" si="333"/>
        <v/>
      </c>
      <c r="EH164" s="72" t="str">
        <f t="shared" si="333"/>
        <v/>
      </c>
      <c r="EI164" s="72" t="str">
        <f t="shared" si="333"/>
        <v/>
      </c>
      <c r="EJ164" s="68"/>
      <c r="EK164" s="68"/>
      <c r="EL164" s="68"/>
      <c r="EM164" s="68"/>
      <c r="EN164" s="88" t="str">
        <f t="shared" si="280"/>
        <v/>
      </c>
      <c r="EO164" s="88" t="str">
        <f t="shared" si="306"/>
        <v/>
      </c>
      <c r="EP164" s="88">
        <f t="shared" si="281"/>
        <v>0</v>
      </c>
      <c r="EQ164" s="89" t="str">
        <f t="shared" si="307"/>
        <v/>
      </c>
      <c r="ER164" s="89" t="str">
        <f t="shared" si="308"/>
        <v/>
      </c>
      <c r="ES164" s="89" t="str">
        <f t="shared" si="309"/>
        <v/>
      </c>
      <c r="ET164" s="89" t="str">
        <f t="shared" si="310"/>
        <v/>
      </c>
      <c r="EU164" s="89" t="str">
        <f t="shared" si="311"/>
        <v/>
      </c>
      <c r="EV164" s="89" t="str">
        <f t="shared" si="312"/>
        <v/>
      </c>
      <c r="EW164" s="89" t="str">
        <f t="shared" si="313"/>
        <v/>
      </c>
      <c r="EX164" s="89" t="str">
        <f t="shared" si="314"/>
        <v/>
      </c>
      <c r="EY164" s="89" t="str">
        <f t="shared" si="315"/>
        <v/>
      </c>
      <c r="EZ164" s="89" t="str">
        <f t="shared" si="316"/>
        <v/>
      </c>
      <c r="FA164" s="89" t="str">
        <f t="shared" si="317"/>
        <v/>
      </c>
      <c r="FB164" s="89" t="str">
        <f t="shared" si="318"/>
        <v/>
      </c>
      <c r="FC164" s="89" t="str">
        <f t="shared" si="319"/>
        <v/>
      </c>
      <c r="FD164" s="89" t="str">
        <f t="shared" si="320"/>
        <v/>
      </c>
      <c r="FE164" s="89" t="str">
        <f t="shared" si="321"/>
        <v/>
      </c>
      <c r="FF164" s="89" t="str">
        <f t="shared" si="322"/>
        <v/>
      </c>
      <c r="FG164" s="89" t="str">
        <f t="shared" si="323"/>
        <v/>
      </c>
      <c r="FH164" s="89" t="str">
        <f t="shared" si="324"/>
        <v/>
      </c>
      <c r="FI164" s="89" t="str">
        <f t="shared" si="325"/>
        <v/>
      </c>
      <c r="FJ164" s="89" t="str">
        <f t="shared" si="326"/>
        <v/>
      </c>
      <c r="FK164" s="68"/>
      <c r="FL164" s="68"/>
      <c r="FM164" s="68"/>
      <c r="FN164" s="68"/>
      <c r="FO164" s="68"/>
      <c r="FP164" s="88" t="str">
        <f t="shared" si="282"/>
        <v/>
      </c>
      <c r="FQ164" s="72" t="str">
        <f t="shared" si="283"/>
        <v/>
      </c>
      <c r="FR164" s="72" t="str">
        <f t="shared" si="284"/>
        <v/>
      </c>
      <c r="FS164" s="72" t="str">
        <f t="shared" si="285"/>
        <v/>
      </c>
      <c r="FT164" s="72" t="str">
        <f t="shared" si="286"/>
        <v/>
      </c>
      <c r="FU164" s="72" t="str">
        <f t="shared" si="287"/>
        <v/>
      </c>
      <c r="FV164" s="72" t="str">
        <f t="shared" si="288"/>
        <v/>
      </c>
      <c r="FW164" s="72" t="str">
        <f t="shared" si="289"/>
        <v/>
      </c>
      <c r="FX164" s="72" t="str">
        <f t="shared" si="290"/>
        <v/>
      </c>
      <c r="FY164" s="72" t="str">
        <f t="shared" si="291"/>
        <v/>
      </c>
      <c r="FZ164" s="72" t="str">
        <f t="shared" si="292"/>
        <v/>
      </c>
      <c r="GA164" s="72" t="str">
        <f t="shared" si="293"/>
        <v/>
      </c>
      <c r="GB164" s="72" t="str">
        <f t="shared" si="294"/>
        <v/>
      </c>
      <c r="GC164" s="72" t="str">
        <f t="shared" si="295"/>
        <v/>
      </c>
      <c r="GD164" s="72" t="str">
        <f t="shared" si="296"/>
        <v/>
      </c>
      <c r="GE164" s="72" t="str">
        <f t="shared" si="297"/>
        <v/>
      </c>
      <c r="GF164" s="72" t="str">
        <f t="shared" si="298"/>
        <v/>
      </c>
      <c r="GG164" s="72" t="str">
        <f t="shared" si="299"/>
        <v/>
      </c>
      <c r="GH164" s="72" t="str">
        <f t="shared" si="300"/>
        <v/>
      </c>
      <c r="GI164" s="72" t="str">
        <f t="shared" si="301"/>
        <v/>
      </c>
      <c r="GJ164" s="113"/>
      <c r="GK164" s="113"/>
    </row>
    <row r="165" spans="1:193" ht="20.100000000000001" customHeight="1" x14ac:dyDescent="0.2">
      <c r="A165" s="137">
        <v>150</v>
      </c>
      <c r="B165" s="287"/>
      <c r="C165" s="287"/>
      <c r="D165" s="3"/>
      <c r="E165" s="3"/>
      <c r="F165" s="4"/>
      <c r="G165" s="4"/>
      <c r="H165" s="5"/>
      <c r="I165" s="52" t="str">
        <f t="shared" si="302"/>
        <v/>
      </c>
      <c r="J165" s="4"/>
      <c r="K165" s="4"/>
      <c r="L165" s="4"/>
      <c r="M165" s="4"/>
      <c r="N165" s="5"/>
      <c r="O165" s="53" t="str">
        <f t="shared" si="303"/>
        <v/>
      </c>
      <c r="P165" s="5"/>
      <c r="R165" s="80"/>
      <c r="S165" s="80"/>
      <c r="T165" s="69"/>
      <c r="U165" s="63" t="str">
        <f t="shared" si="304"/>
        <v/>
      </c>
      <c r="V165" s="80"/>
      <c r="W165" s="80"/>
      <c r="X165" s="80"/>
      <c r="Y165" s="80"/>
      <c r="Z165" s="80"/>
      <c r="AA165" s="128"/>
      <c r="AZ165" s="112"/>
      <c r="BF165" s="72" t="s">
        <v>305</v>
      </c>
      <c r="BG165" s="101" t="s">
        <v>125</v>
      </c>
      <c r="CA165" s="86" t="str">
        <f t="shared" si="266"/>
        <v/>
      </c>
      <c r="CB165" s="82" t="str">
        <f t="shared" si="267"/>
        <v/>
      </c>
      <c r="CC165" s="82" t="str">
        <f t="shared" si="268"/>
        <v/>
      </c>
      <c r="CD165" s="82" t="str">
        <f t="shared" si="269"/>
        <v/>
      </c>
      <c r="CE165" s="82" t="str">
        <f t="shared" si="270"/>
        <v/>
      </c>
      <c r="CF165" s="86" t="str">
        <f t="shared" si="271"/>
        <v/>
      </c>
      <c r="CG165" s="87"/>
      <c r="CH165" s="86" t="str">
        <f t="shared" si="272"/>
        <v/>
      </c>
      <c r="CI165" s="86" t="str">
        <f t="shared" si="273"/>
        <v/>
      </c>
      <c r="CJ165" s="64"/>
      <c r="CK165" s="64"/>
      <c r="CL165" s="64"/>
      <c r="CM165" s="64"/>
      <c r="CN165" s="72" t="str">
        <f t="shared" si="274"/>
        <v/>
      </c>
      <c r="CO165" s="72" t="str">
        <f t="shared" si="275"/>
        <v/>
      </c>
      <c r="CP165" s="72" t="str">
        <f t="shared" si="276"/>
        <v/>
      </c>
      <c r="CQ165" s="72" t="str">
        <f t="shared" si="277"/>
        <v/>
      </c>
      <c r="CR165" s="72" t="str">
        <f t="shared" si="278"/>
        <v/>
      </c>
      <c r="CS165" s="72" t="str">
        <f t="shared" si="331"/>
        <v/>
      </c>
      <c r="CT165" s="72" t="str">
        <f t="shared" si="331"/>
        <v/>
      </c>
      <c r="CU165" s="72" t="str">
        <f t="shared" si="331"/>
        <v/>
      </c>
      <c r="CV165" s="72" t="str">
        <f t="shared" si="331"/>
        <v/>
      </c>
      <c r="CW165" s="72" t="str">
        <f t="shared" si="331"/>
        <v/>
      </c>
      <c r="CX165" s="72" t="str">
        <f t="shared" si="331"/>
        <v/>
      </c>
      <c r="CY165" s="72" t="str">
        <f t="shared" si="331"/>
        <v/>
      </c>
      <c r="CZ165" s="72" t="str">
        <f t="shared" si="331"/>
        <v/>
      </c>
      <c r="DA165" s="72" t="str">
        <f t="shared" si="331"/>
        <v/>
      </c>
      <c r="DB165" s="72" t="str">
        <f t="shared" si="331"/>
        <v/>
      </c>
      <c r="DC165" s="72" t="str">
        <f t="shared" si="332"/>
        <v/>
      </c>
      <c r="DD165" s="72" t="str">
        <f t="shared" si="332"/>
        <v/>
      </c>
      <c r="DE165" s="72" t="str">
        <f t="shared" si="332"/>
        <v/>
      </c>
      <c r="DF165" s="72" t="str">
        <f t="shared" si="332"/>
        <v/>
      </c>
      <c r="DG165" s="72" t="str">
        <f t="shared" si="332"/>
        <v/>
      </c>
      <c r="DH165" s="72" t="str">
        <f t="shared" si="332"/>
        <v/>
      </c>
      <c r="DI165" s="72" t="str">
        <f t="shared" si="332"/>
        <v/>
      </c>
      <c r="DJ165" s="72" t="str">
        <f t="shared" si="332"/>
        <v/>
      </c>
      <c r="DK165" s="72" t="str">
        <f t="shared" si="332"/>
        <v/>
      </c>
      <c r="DL165" s="64"/>
      <c r="DM165" s="64"/>
      <c r="DN165" s="64"/>
      <c r="DO165" s="72" t="str">
        <f t="shared" si="279"/>
        <v/>
      </c>
      <c r="DP165" s="72" t="str">
        <f t="shared" si="305"/>
        <v/>
      </c>
      <c r="DQ165" s="72" t="str">
        <f t="shared" si="334"/>
        <v/>
      </c>
      <c r="DR165" s="72" t="str">
        <f t="shared" si="334"/>
        <v/>
      </c>
      <c r="DS165" s="72" t="str">
        <f t="shared" si="334"/>
        <v/>
      </c>
      <c r="DT165" s="72" t="str">
        <f t="shared" si="334"/>
        <v/>
      </c>
      <c r="DU165" s="72" t="str">
        <f t="shared" si="334"/>
        <v/>
      </c>
      <c r="DV165" s="72" t="str">
        <f t="shared" si="334"/>
        <v/>
      </c>
      <c r="DW165" s="72" t="str">
        <f t="shared" si="334"/>
        <v/>
      </c>
      <c r="DX165" s="72" t="str">
        <f t="shared" si="334"/>
        <v/>
      </c>
      <c r="DY165" s="72" t="str">
        <f t="shared" si="334"/>
        <v/>
      </c>
      <c r="DZ165" s="72" t="str">
        <f t="shared" si="334"/>
        <v/>
      </c>
      <c r="EA165" s="72" t="str">
        <f t="shared" si="334"/>
        <v/>
      </c>
      <c r="EB165" s="72" t="str">
        <f t="shared" si="334"/>
        <v/>
      </c>
      <c r="EC165" s="72" t="str">
        <f t="shared" si="334"/>
        <v/>
      </c>
      <c r="ED165" s="72" t="str">
        <f t="shared" si="334"/>
        <v/>
      </c>
      <c r="EE165" s="72" t="str">
        <f t="shared" si="334"/>
        <v/>
      </c>
      <c r="EF165" s="72" t="str">
        <f t="shared" si="334"/>
        <v/>
      </c>
      <c r="EG165" s="72" t="str">
        <f t="shared" si="333"/>
        <v/>
      </c>
      <c r="EH165" s="72" t="str">
        <f t="shared" si="333"/>
        <v/>
      </c>
      <c r="EI165" s="72" t="str">
        <f t="shared" si="333"/>
        <v/>
      </c>
      <c r="EJ165" s="68"/>
      <c r="EK165" s="68"/>
      <c r="EL165" s="68"/>
      <c r="EM165" s="68"/>
      <c r="EN165" s="88" t="str">
        <f t="shared" si="280"/>
        <v/>
      </c>
      <c r="EO165" s="88" t="str">
        <f t="shared" si="306"/>
        <v/>
      </c>
      <c r="EP165" s="88">
        <f t="shared" si="281"/>
        <v>0</v>
      </c>
      <c r="EQ165" s="89" t="str">
        <f t="shared" si="307"/>
        <v/>
      </c>
      <c r="ER165" s="89" t="str">
        <f t="shared" si="308"/>
        <v/>
      </c>
      <c r="ES165" s="89" t="str">
        <f t="shared" si="309"/>
        <v/>
      </c>
      <c r="ET165" s="89" t="str">
        <f t="shared" si="310"/>
        <v/>
      </c>
      <c r="EU165" s="89" t="str">
        <f t="shared" si="311"/>
        <v/>
      </c>
      <c r="EV165" s="89" t="str">
        <f t="shared" si="312"/>
        <v/>
      </c>
      <c r="EW165" s="89" t="str">
        <f t="shared" si="313"/>
        <v/>
      </c>
      <c r="EX165" s="89" t="str">
        <f t="shared" si="314"/>
        <v/>
      </c>
      <c r="EY165" s="89" t="str">
        <f t="shared" si="315"/>
        <v/>
      </c>
      <c r="EZ165" s="89" t="str">
        <f t="shared" si="316"/>
        <v/>
      </c>
      <c r="FA165" s="89" t="str">
        <f t="shared" si="317"/>
        <v/>
      </c>
      <c r="FB165" s="89" t="str">
        <f t="shared" si="318"/>
        <v/>
      </c>
      <c r="FC165" s="89" t="str">
        <f t="shared" si="319"/>
        <v/>
      </c>
      <c r="FD165" s="89" t="str">
        <f t="shared" si="320"/>
        <v/>
      </c>
      <c r="FE165" s="89" t="str">
        <f t="shared" si="321"/>
        <v/>
      </c>
      <c r="FF165" s="89" t="str">
        <f t="shared" si="322"/>
        <v/>
      </c>
      <c r="FG165" s="89" t="str">
        <f t="shared" si="323"/>
        <v/>
      </c>
      <c r="FH165" s="89" t="str">
        <f t="shared" si="324"/>
        <v/>
      </c>
      <c r="FI165" s="89" t="str">
        <f t="shared" si="325"/>
        <v/>
      </c>
      <c r="FJ165" s="89" t="str">
        <f t="shared" si="326"/>
        <v/>
      </c>
      <c r="FK165" s="68"/>
      <c r="FL165" s="68"/>
      <c r="FM165" s="68"/>
      <c r="FN165" s="68"/>
      <c r="FO165" s="68"/>
      <c r="FP165" s="88" t="str">
        <f t="shared" si="282"/>
        <v/>
      </c>
      <c r="FQ165" s="72" t="str">
        <f t="shared" si="283"/>
        <v/>
      </c>
      <c r="FR165" s="72" t="str">
        <f t="shared" si="284"/>
        <v/>
      </c>
      <c r="FS165" s="72" t="str">
        <f t="shared" si="285"/>
        <v/>
      </c>
      <c r="FT165" s="72" t="str">
        <f t="shared" si="286"/>
        <v/>
      </c>
      <c r="FU165" s="72" t="str">
        <f t="shared" si="287"/>
        <v/>
      </c>
      <c r="FV165" s="72" t="str">
        <f t="shared" si="288"/>
        <v/>
      </c>
      <c r="FW165" s="72" t="str">
        <f t="shared" si="289"/>
        <v/>
      </c>
      <c r="FX165" s="72" t="str">
        <f t="shared" si="290"/>
        <v/>
      </c>
      <c r="FY165" s="72" t="str">
        <f t="shared" si="291"/>
        <v/>
      </c>
      <c r="FZ165" s="72" t="str">
        <f t="shared" si="292"/>
        <v/>
      </c>
      <c r="GA165" s="72" t="str">
        <f t="shared" si="293"/>
        <v/>
      </c>
      <c r="GB165" s="72" t="str">
        <f t="shared" si="294"/>
        <v/>
      </c>
      <c r="GC165" s="72" t="str">
        <f t="shared" si="295"/>
        <v/>
      </c>
      <c r="GD165" s="72" t="str">
        <f t="shared" si="296"/>
        <v/>
      </c>
      <c r="GE165" s="72" t="str">
        <f t="shared" si="297"/>
        <v/>
      </c>
      <c r="GF165" s="72" t="str">
        <f t="shared" si="298"/>
        <v/>
      </c>
      <c r="GG165" s="72" t="str">
        <f t="shared" si="299"/>
        <v/>
      </c>
      <c r="GH165" s="72" t="str">
        <f t="shared" si="300"/>
        <v/>
      </c>
      <c r="GI165" s="72" t="str">
        <f t="shared" si="301"/>
        <v/>
      </c>
      <c r="GJ165" s="113"/>
      <c r="GK165" s="113"/>
    </row>
    <row r="166" spans="1:193" ht="20.100000000000001" customHeight="1" x14ac:dyDescent="0.2">
      <c r="A166" s="137">
        <v>151</v>
      </c>
      <c r="B166" s="287"/>
      <c r="C166" s="287"/>
      <c r="D166" s="3"/>
      <c r="E166" s="3"/>
      <c r="F166" s="4"/>
      <c r="G166" s="4"/>
      <c r="H166" s="5"/>
      <c r="I166" s="52" t="str">
        <f t="shared" si="302"/>
        <v/>
      </c>
      <c r="J166" s="4"/>
      <c r="K166" s="4"/>
      <c r="L166" s="4"/>
      <c r="M166" s="4"/>
      <c r="N166" s="5"/>
      <c r="O166" s="53" t="str">
        <f t="shared" si="303"/>
        <v/>
      </c>
      <c r="P166" s="5"/>
      <c r="R166" s="80"/>
      <c r="S166" s="80"/>
      <c r="T166" s="69"/>
      <c r="U166" s="63" t="str">
        <f t="shared" si="304"/>
        <v/>
      </c>
      <c r="V166" s="80"/>
      <c r="W166" s="80"/>
      <c r="X166" s="80"/>
      <c r="Y166" s="80"/>
      <c r="Z166" s="80"/>
      <c r="AA166" s="128"/>
      <c r="AZ166" s="112"/>
      <c r="BF166" s="72" t="s">
        <v>368</v>
      </c>
      <c r="BG166" s="101" t="s">
        <v>125</v>
      </c>
      <c r="CA166" s="86" t="str">
        <f t="shared" si="266"/>
        <v/>
      </c>
      <c r="CB166" s="82" t="str">
        <f t="shared" si="267"/>
        <v/>
      </c>
      <c r="CC166" s="82" t="str">
        <f t="shared" si="268"/>
        <v/>
      </c>
      <c r="CD166" s="82" t="str">
        <f t="shared" si="269"/>
        <v/>
      </c>
      <c r="CE166" s="82" t="str">
        <f t="shared" si="270"/>
        <v/>
      </c>
      <c r="CF166" s="86" t="str">
        <f t="shared" si="271"/>
        <v/>
      </c>
      <c r="CG166" s="87"/>
      <c r="CH166" s="86" t="str">
        <f t="shared" si="272"/>
        <v/>
      </c>
      <c r="CI166" s="86" t="str">
        <f t="shared" si="273"/>
        <v/>
      </c>
      <c r="CJ166" s="64"/>
      <c r="CK166" s="64"/>
      <c r="CL166" s="64"/>
      <c r="CM166" s="64"/>
      <c r="CN166" s="72" t="str">
        <f t="shared" si="274"/>
        <v/>
      </c>
      <c r="CO166" s="72" t="str">
        <f t="shared" si="275"/>
        <v/>
      </c>
      <c r="CP166" s="72" t="str">
        <f t="shared" si="276"/>
        <v/>
      </c>
      <c r="CQ166" s="72" t="str">
        <f t="shared" si="277"/>
        <v/>
      </c>
      <c r="CR166" s="72" t="str">
        <f t="shared" si="278"/>
        <v/>
      </c>
      <c r="CS166" s="72" t="str">
        <f t="shared" ref="CS166:DB175" si="335">IF($CR166="","",IF($CR166=CS$15,(($D166*$J166)+($D166*$K166)+($E166*$L166)+($E166*$M166))/1000*$F166,""))</f>
        <v/>
      </c>
      <c r="CT166" s="72" t="str">
        <f t="shared" si="335"/>
        <v/>
      </c>
      <c r="CU166" s="72" t="str">
        <f t="shared" si="335"/>
        <v/>
      </c>
      <c r="CV166" s="72" t="str">
        <f t="shared" si="335"/>
        <v/>
      </c>
      <c r="CW166" s="72" t="str">
        <f t="shared" si="335"/>
        <v/>
      </c>
      <c r="CX166" s="72" t="str">
        <f t="shared" si="335"/>
        <v/>
      </c>
      <c r="CY166" s="72" t="str">
        <f t="shared" si="335"/>
        <v/>
      </c>
      <c r="CZ166" s="72" t="str">
        <f t="shared" si="335"/>
        <v/>
      </c>
      <c r="DA166" s="72" t="str">
        <f t="shared" si="335"/>
        <v/>
      </c>
      <c r="DB166" s="72" t="str">
        <f t="shared" si="335"/>
        <v/>
      </c>
      <c r="DC166" s="72" t="str">
        <f t="shared" ref="DC166:DK175" si="336">IF($CR166="","",IF($CR166=DC$15,(($D166*$J166)+($D166*$K166)+($E166*$L166)+($E166*$M166))/1000*$F166,""))</f>
        <v/>
      </c>
      <c r="DD166" s="72" t="str">
        <f t="shared" si="336"/>
        <v/>
      </c>
      <c r="DE166" s="72" t="str">
        <f t="shared" si="336"/>
        <v/>
      </c>
      <c r="DF166" s="72" t="str">
        <f t="shared" si="336"/>
        <v/>
      </c>
      <c r="DG166" s="72" t="str">
        <f t="shared" si="336"/>
        <v/>
      </c>
      <c r="DH166" s="72" t="str">
        <f t="shared" si="336"/>
        <v/>
      </c>
      <c r="DI166" s="72" t="str">
        <f t="shared" si="336"/>
        <v/>
      </c>
      <c r="DJ166" s="72" t="str">
        <f t="shared" si="336"/>
        <v/>
      </c>
      <c r="DK166" s="72" t="str">
        <f t="shared" si="336"/>
        <v/>
      </c>
      <c r="DL166" s="64"/>
      <c r="DM166" s="64"/>
      <c r="DN166" s="64"/>
      <c r="DO166" s="72" t="str">
        <f t="shared" si="279"/>
        <v/>
      </c>
      <c r="DP166" s="72" t="str">
        <f t="shared" si="305"/>
        <v/>
      </c>
      <c r="DQ166" s="72" t="str">
        <f t="shared" si="334"/>
        <v/>
      </c>
      <c r="DR166" s="72" t="str">
        <f t="shared" si="334"/>
        <v/>
      </c>
      <c r="DS166" s="72" t="str">
        <f t="shared" si="334"/>
        <v/>
      </c>
      <c r="DT166" s="72" t="str">
        <f t="shared" si="334"/>
        <v/>
      </c>
      <c r="DU166" s="72" t="str">
        <f t="shared" si="334"/>
        <v/>
      </c>
      <c r="DV166" s="72" t="str">
        <f t="shared" si="334"/>
        <v/>
      </c>
      <c r="DW166" s="72" t="str">
        <f t="shared" si="334"/>
        <v/>
      </c>
      <c r="DX166" s="72" t="str">
        <f t="shared" si="334"/>
        <v/>
      </c>
      <c r="DY166" s="72" t="str">
        <f t="shared" si="334"/>
        <v/>
      </c>
      <c r="DZ166" s="72" t="str">
        <f t="shared" si="334"/>
        <v/>
      </c>
      <c r="EA166" s="72" t="str">
        <f t="shared" si="334"/>
        <v/>
      </c>
      <c r="EB166" s="72" t="str">
        <f t="shared" si="334"/>
        <v/>
      </c>
      <c r="EC166" s="72" t="str">
        <f t="shared" si="334"/>
        <v/>
      </c>
      <c r="ED166" s="72" t="str">
        <f t="shared" si="334"/>
        <v/>
      </c>
      <c r="EE166" s="72" t="str">
        <f t="shared" si="334"/>
        <v/>
      </c>
      <c r="EF166" s="72" t="str">
        <f t="shared" si="334"/>
        <v/>
      </c>
      <c r="EG166" s="72" t="str">
        <f t="shared" si="333"/>
        <v/>
      </c>
      <c r="EH166" s="72" t="str">
        <f t="shared" si="333"/>
        <v/>
      </c>
      <c r="EI166" s="72" t="str">
        <f t="shared" si="333"/>
        <v/>
      </c>
      <c r="EJ166" s="68"/>
      <c r="EK166" s="68"/>
      <c r="EL166" s="68"/>
      <c r="EM166" s="68"/>
      <c r="EN166" s="88" t="str">
        <f t="shared" si="280"/>
        <v/>
      </c>
      <c r="EO166" s="88" t="str">
        <f t="shared" si="306"/>
        <v/>
      </c>
      <c r="EP166" s="88">
        <f t="shared" si="281"/>
        <v>0</v>
      </c>
      <c r="EQ166" s="89" t="str">
        <f t="shared" si="307"/>
        <v/>
      </c>
      <c r="ER166" s="89" t="str">
        <f t="shared" si="308"/>
        <v/>
      </c>
      <c r="ES166" s="89" t="str">
        <f t="shared" si="309"/>
        <v/>
      </c>
      <c r="ET166" s="89" t="str">
        <f t="shared" si="310"/>
        <v/>
      </c>
      <c r="EU166" s="89" t="str">
        <f t="shared" si="311"/>
        <v/>
      </c>
      <c r="EV166" s="89" t="str">
        <f t="shared" si="312"/>
        <v/>
      </c>
      <c r="EW166" s="89" t="str">
        <f t="shared" si="313"/>
        <v/>
      </c>
      <c r="EX166" s="89" t="str">
        <f t="shared" si="314"/>
        <v/>
      </c>
      <c r="EY166" s="89" t="str">
        <f t="shared" si="315"/>
        <v/>
      </c>
      <c r="EZ166" s="89" t="str">
        <f t="shared" si="316"/>
        <v/>
      </c>
      <c r="FA166" s="89" t="str">
        <f t="shared" si="317"/>
        <v/>
      </c>
      <c r="FB166" s="89" t="str">
        <f t="shared" si="318"/>
        <v/>
      </c>
      <c r="FC166" s="89" t="str">
        <f t="shared" si="319"/>
        <v/>
      </c>
      <c r="FD166" s="89" t="str">
        <f t="shared" si="320"/>
        <v/>
      </c>
      <c r="FE166" s="89" t="str">
        <f t="shared" si="321"/>
        <v/>
      </c>
      <c r="FF166" s="89" t="str">
        <f t="shared" si="322"/>
        <v/>
      </c>
      <c r="FG166" s="89" t="str">
        <f t="shared" si="323"/>
        <v/>
      </c>
      <c r="FH166" s="89" t="str">
        <f t="shared" si="324"/>
        <v/>
      </c>
      <c r="FI166" s="89" t="str">
        <f t="shared" si="325"/>
        <v/>
      </c>
      <c r="FJ166" s="89" t="str">
        <f t="shared" si="326"/>
        <v/>
      </c>
      <c r="FK166" s="68"/>
      <c r="FL166" s="68"/>
      <c r="FM166" s="68"/>
      <c r="FN166" s="68"/>
      <c r="FO166" s="68"/>
      <c r="FP166" s="88" t="str">
        <f t="shared" si="282"/>
        <v/>
      </c>
      <c r="FQ166" s="72" t="str">
        <f t="shared" si="283"/>
        <v/>
      </c>
      <c r="FR166" s="72" t="str">
        <f t="shared" si="284"/>
        <v/>
      </c>
      <c r="FS166" s="72" t="str">
        <f t="shared" si="285"/>
        <v/>
      </c>
      <c r="FT166" s="72" t="str">
        <f t="shared" si="286"/>
        <v/>
      </c>
      <c r="FU166" s="72" t="str">
        <f t="shared" si="287"/>
        <v/>
      </c>
      <c r="FV166" s="72" t="str">
        <f t="shared" si="288"/>
        <v/>
      </c>
      <c r="FW166" s="72" t="str">
        <f t="shared" si="289"/>
        <v/>
      </c>
      <c r="FX166" s="72" t="str">
        <f t="shared" si="290"/>
        <v/>
      </c>
      <c r="FY166" s="72" t="str">
        <f t="shared" si="291"/>
        <v/>
      </c>
      <c r="FZ166" s="72" t="str">
        <f t="shared" si="292"/>
        <v/>
      </c>
      <c r="GA166" s="72" t="str">
        <f t="shared" si="293"/>
        <v/>
      </c>
      <c r="GB166" s="72" t="str">
        <f t="shared" si="294"/>
        <v/>
      </c>
      <c r="GC166" s="72" t="str">
        <f t="shared" si="295"/>
        <v/>
      </c>
      <c r="GD166" s="72" t="str">
        <f t="shared" si="296"/>
        <v/>
      </c>
      <c r="GE166" s="72" t="str">
        <f t="shared" si="297"/>
        <v/>
      </c>
      <c r="GF166" s="72" t="str">
        <f t="shared" si="298"/>
        <v/>
      </c>
      <c r="GG166" s="72" t="str">
        <f t="shared" si="299"/>
        <v/>
      </c>
      <c r="GH166" s="72" t="str">
        <f t="shared" si="300"/>
        <v/>
      </c>
      <c r="GI166" s="72" t="str">
        <f t="shared" si="301"/>
        <v/>
      </c>
      <c r="GJ166" s="113"/>
      <c r="GK166" s="113"/>
    </row>
    <row r="167" spans="1:193" ht="20.100000000000001" customHeight="1" x14ac:dyDescent="0.2">
      <c r="A167" s="137">
        <v>152</v>
      </c>
      <c r="B167" s="287"/>
      <c r="C167" s="287"/>
      <c r="D167" s="3"/>
      <c r="E167" s="3"/>
      <c r="F167" s="4"/>
      <c r="G167" s="4"/>
      <c r="H167" s="5"/>
      <c r="I167" s="52" t="str">
        <f t="shared" si="302"/>
        <v/>
      </c>
      <c r="J167" s="4"/>
      <c r="K167" s="4"/>
      <c r="L167" s="4"/>
      <c r="M167" s="4"/>
      <c r="N167" s="5"/>
      <c r="O167" s="53" t="str">
        <f t="shared" si="303"/>
        <v/>
      </c>
      <c r="P167" s="5"/>
      <c r="R167" s="80"/>
      <c r="S167" s="80"/>
      <c r="T167" s="69"/>
      <c r="U167" s="63" t="str">
        <f t="shared" si="304"/>
        <v/>
      </c>
      <c r="V167" s="80"/>
      <c r="W167" s="80"/>
      <c r="X167" s="80"/>
      <c r="Y167" s="80"/>
      <c r="Z167" s="80"/>
      <c r="AA167" s="128"/>
      <c r="AZ167" s="112"/>
      <c r="BF167" s="72" t="s">
        <v>306</v>
      </c>
      <c r="BG167" s="101" t="s">
        <v>151</v>
      </c>
      <c r="CA167" s="86" t="str">
        <f t="shared" si="266"/>
        <v/>
      </c>
      <c r="CB167" s="82" t="str">
        <f t="shared" si="267"/>
        <v/>
      </c>
      <c r="CC167" s="82" t="str">
        <f t="shared" si="268"/>
        <v/>
      </c>
      <c r="CD167" s="82" t="str">
        <f t="shared" si="269"/>
        <v/>
      </c>
      <c r="CE167" s="82" t="str">
        <f t="shared" si="270"/>
        <v/>
      </c>
      <c r="CF167" s="86" t="str">
        <f t="shared" si="271"/>
        <v/>
      </c>
      <c r="CG167" s="87"/>
      <c r="CH167" s="86" t="str">
        <f t="shared" si="272"/>
        <v/>
      </c>
      <c r="CI167" s="86" t="str">
        <f t="shared" si="273"/>
        <v/>
      </c>
      <c r="CJ167" s="64"/>
      <c r="CK167" s="64"/>
      <c r="CL167" s="64"/>
      <c r="CM167" s="64"/>
      <c r="CN167" s="72" t="str">
        <f t="shared" si="274"/>
        <v/>
      </c>
      <c r="CO167" s="72" t="str">
        <f t="shared" si="275"/>
        <v/>
      </c>
      <c r="CP167" s="72" t="str">
        <f t="shared" si="276"/>
        <v/>
      </c>
      <c r="CQ167" s="72" t="str">
        <f t="shared" si="277"/>
        <v/>
      </c>
      <c r="CR167" s="72" t="str">
        <f t="shared" si="278"/>
        <v/>
      </c>
      <c r="CS167" s="72" t="str">
        <f t="shared" si="335"/>
        <v/>
      </c>
      <c r="CT167" s="72" t="str">
        <f t="shared" si="335"/>
        <v/>
      </c>
      <c r="CU167" s="72" t="str">
        <f t="shared" si="335"/>
        <v/>
      </c>
      <c r="CV167" s="72" t="str">
        <f t="shared" si="335"/>
        <v/>
      </c>
      <c r="CW167" s="72" t="str">
        <f t="shared" si="335"/>
        <v/>
      </c>
      <c r="CX167" s="72" t="str">
        <f t="shared" si="335"/>
        <v/>
      </c>
      <c r="CY167" s="72" t="str">
        <f t="shared" si="335"/>
        <v/>
      </c>
      <c r="CZ167" s="72" t="str">
        <f t="shared" si="335"/>
        <v/>
      </c>
      <c r="DA167" s="72" t="str">
        <f t="shared" si="335"/>
        <v/>
      </c>
      <c r="DB167" s="72" t="str">
        <f t="shared" si="335"/>
        <v/>
      </c>
      <c r="DC167" s="72" t="str">
        <f t="shared" si="336"/>
        <v/>
      </c>
      <c r="DD167" s="72" t="str">
        <f t="shared" si="336"/>
        <v/>
      </c>
      <c r="DE167" s="72" t="str">
        <f t="shared" si="336"/>
        <v/>
      </c>
      <c r="DF167" s="72" t="str">
        <f t="shared" si="336"/>
        <v/>
      </c>
      <c r="DG167" s="72" t="str">
        <f t="shared" si="336"/>
        <v/>
      </c>
      <c r="DH167" s="72" t="str">
        <f t="shared" si="336"/>
        <v/>
      </c>
      <c r="DI167" s="72" t="str">
        <f t="shared" si="336"/>
        <v/>
      </c>
      <c r="DJ167" s="72" t="str">
        <f t="shared" si="336"/>
        <v/>
      </c>
      <c r="DK167" s="72" t="str">
        <f t="shared" si="336"/>
        <v/>
      </c>
      <c r="DL167" s="64"/>
      <c r="DM167" s="64"/>
      <c r="DN167" s="64"/>
      <c r="DO167" s="72" t="str">
        <f t="shared" si="279"/>
        <v/>
      </c>
      <c r="DP167" s="72" t="str">
        <f t="shared" si="305"/>
        <v/>
      </c>
      <c r="DQ167" s="72" t="str">
        <f t="shared" si="334"/>
        <v/>
      </c>
      <c r="DR167" s="72" t="str">
        <f t="shared" si="334"/>
        <v/>
      </c>
      <c r="DS167" s="72" t="str">
        <f t="shared" si="334"/>
        <v/>
      </c>
      <c r="DT167" s="72" t="str">
        <f t="shared" si="334"/>
        <v/>
      </c>
      <c r="DU167" s="72" t="str">
        <f t="shared" si="334"/>
        <v/>
      </c>
      <c r="DV167" s="72" t="str">
        <f t="shared" si="334"/>
        <v/>
      </c>
      <c r="DW167" s="72" t="str">
        <f t="shared" si="334"/>
        <v/>
      </c>
      <c r="DX167" s="72" t="str">
        <f t="shared" si="334"/>
        <v/>
      </c>
      <c r="DY167" s="72" t="str">
        <f t="shared" si="334"/>
        <v/>
      </c>
      <c r="DZ167" s="72" t="str">
        <f t="shared" si="334"/>
        <v/>
      </c>
      <c r="EA167" s="72" t="str">
        <f t="shared" si="334"/>
        <v/>
      </c>
      <c r="EB167" s="72" t="str">
        <f t="shared" si="334"/>
        <v/>
      </c>
      <c r="EC167" s="72" t="str">
        <f t="shared" si="334"/>
        <v/>
      </c>
      <c r="ED167" s="72" t="str">
        <f t="shared" si="334"/>
        <v/>
      </c>
      <c r="EE167" s="72" t="str">
        <f t="shared" si="334"/>
        <v/>
      </c>
      <c r="EF167" s="72" t="str">
        <f t="shared" si="334"/>
        <v/>
      </c>
      <c r="EG167" s="72" t="str">
        <f t="shared" si="333"/>
        <v/>
      </c>
      <c r="EH167" s="72" t="str">
        <f t="shared" si="333"/>
        <v/>
      </c>
      <c r="EI167" s="72" t="str">
        <f t="shared" si="333"/>
        <v/>
      </c>
      <c r="EJ167" s="68"/>
      <c r="EK167" s="68"/>
      <c r="EL167" s="68"/>
      <c r="EM167" s="68"/>
      <c r="EN167" s="88" t="str">
        <f t="shared" si="280"/>
        <v/>
      </c>
      <c r="EO167" s="88" t="str">
        <f t="shared" si="306"/>
        <v/>
      </c>
      <c r="EP167" s="88">
        <f t="shared" si="281"/>
        <v>0</v>
      </c>
      <c r="EQ167" s="89" t="str">
        <f t="shared" si="307"/>
        <v/>
      </c>
      <c r="ER167" s="89" t="str">
        <f t="shared" si="308"/>
        <v/>
      </c>
      <c r="ES167" s="89" t="str">
        <f t="shared" si="309"/>
        <v/>
      </c>
      <c r="ET167" s="89" t="str">
        <f t="shared" si="310"/>
        <v/>
      </c>
      <c r="EU167" s="89" t="str">
        <f t="shared" si="311"/>
        <v/>
      </c>
      <c r="EV167" s="89" t="str">
        <f t="shared" si="312"/>
        <v/>
      </c>
      <c r="EW167" s="89" t="str">
        <f t="shared" si="313"/>
        <v/>
      </c>
      <c r="EX167" s="89" t="str">
        <f t="shared" si="314"/>
        <v/>
      </c>
      <c r="EY167" s="89" t="str">
        <f t="shared" si="315"/>
        <v/>
      </c>
      <c r="EZ167" s="89" t="str">
        <f t="shared" si="316"/>
        <v/>
      </c>
      <c r="FA167" s="89" t="str">
        <f t="shared" si="317"/>
        <v/>
      </c>
      <c r="FB167" s="89" t="str">
        <f t="shared" si="318"/>
        <v/>
      </c>
      <c r="FC167" s="89" t="str">
        <f t="shared" si="319"/>
        <v/>
      </c>
      <c r="FD167" s="89" t="str">
        <f t="shared" si="320"/>
        <v/>
      </c>
      <c r="FE167" s="89" t="str">
        <f t="shared" si="321"/>
        <v/>
      </c>
      <c r="FF167" s="89" t="str">
        <f t="shared" si="322"/>
        <v/>
      </c>
      <c r="FG167" s="89" t="str">
        <f t="shared" si="323"/>
        <v/>
      </c>
      <c r="FH167" s="89" t="str">
        <f t="shared" si="324"/>
        <v/>
      </c>
      <c r="FI167" s="89" t="str">
        <f t="shared" si="325"/>
        <v/>
      </c>
      <c r="FJ167" s="89" t="str">
        <f t="shared" si="326"/>
        <v/>
      </c>
      <c r="FK167" s="68"/>
      <c r="FL167" s="68"/>
      <c r="FM167" s="68"/>
      <c r="FN167" s="68"/>
      <c r="FO167" s="68"/>
      <c r="FP167" s="88" t="str">
        <f t="shared" si="282"/>
        <v/>
      </c>
      <c r="FQ167" s="72" t="str">
        <f t="shared" si="283"/>
        <v/>
      </c>
      <c r="FR167" s="72" t="str">
        <f t="shared" si="284"/>
        <v/>
      </c>
      <c r="FS167" s="72" t="str">
        <f t="shared" si="285"/>
        <v/>
      </c>
      <c r="FT167" s="72" t="str">
        <f t="shared" si="286"/>
        <v/>
      </c>
      <c r="FU167" s="72" t="str">
        <f t="shared" si="287"/>
        <v/>
      </c>
      <c r="FV167" s="72" t="str">
        <f t="shared" si="288"/>
        <v/>
      </c>
      <c r="FW167" s="72" t="str">
        <f t="shared" si="289"/>
        <v/>
      </c>
      <c r="FX167" s="72" t="str">
        <f t="shared" si="290"/>
        <v/>
      </c>
      <c r="FY167" s="72" t="str">
        <f t="shared" si="291"/>
        <v/>
      </c>
      <c r="FZ167" s="72" t="str">
        <f t="shared" si="292"/>
        <v/>
      </c>
      <c r="GA167" s="72" t="str">
        <f t="shared" si="293"/>
        <v/>
      </c>
      <c r="GB167" s="72" t="str">
        <f t="shared" si="294"/>
        <v/>
      </c>
      <c r="GC167" s="72" t="str">
        <f t="shared" si="295"/>
        <v/>
      </c>
      <c r="GD167" s="72" t="str">
        <f t="shared" si="296"/>
        <v/>
      </c>
      <c r="GE167" s="72" t="str">
        <f t="shared" si="297"/>
        <v/>
      </c>
      <c r="GF167" s="72" t="str">
        <f t="shared" si="298"/>
        <v/>
      </c>
      <c r="GG167" s="72" t="str">
        <f t="shared" si="299"/>
        <v/>
      </c>
      <c r="GH167" s="72" t="str">
        <f t="shared" si="300"/>
        <v/>
      </c>
      <c r="GI167" s="72" t="str">
        <f t="shared" si="301"/>
        <v/>
      </c>
      <c r="GJ167" s="113"/>
      <c r="GK167" s="113"/>
    </row>
    <row r="168" spans="1:193" ht="20.100000000000001" customHeight="1" x14ac:dyDescent="0.2">
      <c r="A168" s="137">
        <v>153</v>
      </c>
      <c r="B168" s="287"/>
      <c r="C168" s="287"/>
      <c r="D168" s="3"/>
      <c r="E168" s="3"/>
      <c r="F168" s="4"/>
      <c r="G168" s="4"/>
      <c r="H168" s="5"/>
      <c r="I168" s="52" t="str">
        <f t="shared" si="302"/>
        <v/>
      </c>
      <c r="J168" s="4"/>
      <c r="K168" s="4"/>
      <c r="L168" s="4"/>
      <c r="M168" s="4"/>
      <c r="N168" s="5"/>
      <c r="O168" s="53" t="str">
        <f t="shared" si="303"/>
        <v/>
      </c>
      <c r="P168" s="5"/>
      <c r="R168" s="80"/>
      <c r="S168" s="80"/>
      <c r="T168" s="69"/>
      <c r="U168" s="63" t="str">
        <f t="shared" si="304"/>
        <v/>
      </c>
      <c r="V168" s="80"/>
      <c r="W168" s="80"/>
      <c r="X168" s="80"/>
      <c r="Y168" s="80"/>
      <c r="Z168" s="80"/>
      <c r="AA168" s="128"/>
      <c r="AZ168" s="112"/>
      <c r="BF168" s="72" t="s">
        <v>307</v>
      </c>
      <c r="BG168" s="101" t="s">
        <v>151</v>
      </c>
      <c r="CA168" s="86" t="str">
        <f t="shared" si="266"/>
        <v/>
      </c>
      <c r="CB168" s="82" t="str">
        <f t="shared" si="267"/>
        <v/>
      </c>
      <c r="CC168" s="82" t="str">
        <f t="shared" si="268"/>
        <v/>
      </c>
      <c r="CD168" s="82" t="str">
        <f t="shared" si="269"/>
        <v/>
      </c>
      <c r="CE168" s="82" t="str">
        <f t="shared" si="270"/>
        <v/>
      </c>
      <c r="CF168" s="86" t="str">
        <f t="shared" si="271"/>
        <v/>
      </c>
      <c r="CG168" s="87"/>
      <c r="CH168" s="86" t="str">
        <f t="shared" si="272"/>
        <v/>
      </c>
      <c r="CI168" s="86" t="str">
        <f t="shared" si="273"/>
        <v/>
      </c>
      <c r="CJ168" s="64"/>
      <c r="CK168" s="64"/>
      <c r="CL168" s="64"/>
      <c r="CM168" s="64"/>
      <c r="CN168" s="72" t="str">
        <f t="shared" si="274"/>
        <v/>
      </c>
      <c r="CO168" s="72" t="str">
        <f t="shared" si="275"/>
        <v/>
      </c>
      <c r="CP168" s="72" t="str">
        <f t="shared" si="276"/>
        <v/>
      </c>
      <c r="CQ168" s="72" t="str">
        <f t="shared" si="277"/>
        <v/>
      </c>
      <c r="CR168" s="72" t="str">
        <f t="shared" si="278"/>
        <v/>
      </c>
      <c r="CS168" s="72" t="str">
        <f t="shared" si="335"/>
        <v/>
      </c>
      <c r="CT168" s="72" t="str">
        <f t="shared" si="335"/>
        <v/>
      </c>
      <c r="CU168" s="72" t="str">
        <f t="shared" si="335"/>
        <v/>
      </c>
      <c r="CV168" s="72" t="str">
        <f t="shared" si="335"/>
        <v/>
      </c>
      <c r="CW168" s="72" t="str">
        <f t="shared" si="335"/>
        <v/>
      </c>
      <c r="CX168" s="72" t="str">
        <f t="shared" si="335"/>
        <v/>
      </c>
      <c r="CY168" s="72" t="str">
        <f t="shared" si="335"/>
        <v/>
      </c>
      <c r="CZ168" s="72" t="str">
        <f t="shared" si="335"/>
        <v/>
      </c>
      <c r="DA168" s="72" t="str">
        <f t="shared" si="335"/>
        <v/>
      </c>
      <c r="DB168" s="72" t="str">
        <f t="shared" si="335"/>
        <v/>
      </c>
      <c r="DC168" s="72" t="str">
        <f t="shared" si="336"/>
        <v/>
      </c>
      <c r="DD168" s="72" t="str">
        <f t="shared" si="336"/>
        <v/>
      </c>
      <c r="DE168" s="72" t="str">
        <f t="shared" si="336"/>
        <v/>
      </c>
      <c r="DF168" s="72" t="str">
        <f t="shared" si="336"/>
        <v/>
      </c>
      <c r="DG168" s="72" t="str">
        <f t="shared" si="336"/>
        <v/>
      </c>
      <c r="DH168" s="72" t="str">
        <f t="shared" si="336"/>
        <v/>
      </c>
      <c r="DI168" s="72" t="str">
        <f t="shared" si="336"/>
        <v/>
      </c>
      <c r="DJ168" s="72" t="str">
        <f t="shared" si="336"/>
        <v/>
      </c>
      <c r="DK168" s="72" t="str">
        <f t="shared" si="336"/>
        <v/>
      </c>
      <c r="DL168" s="64"/>
      <c r="DM168" s="64"/>
      <c r="DN168" s="64"/>
      <c r="DO168" s="72" t="str">
        <f t="shared" si="279"/>
        <v/>
      </c>
      <c r="DP168" s="72" t="str">
        <f t="shared" si="305"/>
        <v/>
      </c>
      <c r="DQ168" s="72" t="str">
        <f t="shared" si="334"/>
        <v/>
      </c>
      <c r="DR168" s="72" t="str">
        <f t="shared" si="334"/>
        <v/>
      </c>
      <c r="DS168" s="72" t="str">
        <f t="shared" si="334"/>
        <v/>
      </c>
      <c r="DT168" s="72" t="str">
        <f t="shared" si="334"/>
        <v/>
      </c>
      <c r="DU168" s="72" t="str">
        <f t="shared" si="334"/>
        <v/>
      </c>
      <c r="DV168" s="72" t="str">
        <f t="shared" si="334"/>
        <v/>
      </c>
      <c r="DW168" s="72" t="str">
        <f t="shared" si="334"/>
        <v/>
      </c>
      <c r="DX168" s="72" t="str">
        <f t="shared" si="334"/>
        <v/>
      </c>
      <c r="DY168" s="72" t="str">
        <f t="shared" si="334"/>
        <v/>
      </c>
      <c r="DZ168" s="72" t="str">
        <f t="shared" si="334"/>
        <v/>
      </c>
      <c r="EA168" s="72" t="str">
        <f t="shared" si="334"/>
        <v/>
      </c>
      <c r="EB168" s="72" t="str">
        <f t="shared" si="334"/>
        <v/>
      </c>
      <c r="EC168" s="72" t="str">
        <f t="shared" si="334"/>
        <v/>
      </c>
      <c r="ED168" s="72" t="str">
        <f t="shared" si="334"/>
        <v/>
      </c>
      <c r="EE168" s="72" t="str">
        <f t="shared" si="334"/>
        <v/>
      </c>
      <c r="EF168" s="72" t="str">
        <f t="shared" si="334"/>
        <v/>
      </c>
      <c r="EG168" s="72" t="str">
        <f t="shared" si="333"/>
        <v/>
      </c>
      <c r="EH168" s="72" t="str">
        <f t="shared" si="333"/>
        <v/>
      </c>
      <c r="EI168" s="72" t="str">
        <f t="shared" si="333"/>
        <v/>
      </c>
      <c r="EJ168" s="68"/>
      <c r="EK168" s="68"/>
      <c r="EL168" s="68"/>
      <c r="EM168" s="68"/>
      <c r="EN168" s="88" t="str">
        <f t="shared" si="280"/>
        <v/>
      </c>
      <c r="EO168" s="88" t="str">
        <f t="shared" si="306"/>
        <v/>
      </c>
      <c r="EP168" s="88">
        <f t="shared" si="281"/>
        <v>0</v>
      </c>
      <c r="EQ168" s="89" t="str">
        <f t="shared" si="307"/>
        <v/>
      </c>
      <c r="ER168" s="89" t="str">
        <f t="shared" si="308"/>
        <v/>
      </c>
      <c r="ES168" s="89" t="str">
        <f t="shared" si="309"/>
        <v/>
      </c>
      <c r="ET168" s="89" t="str">
        <f t="shared" si="310"/>
        <v/>
      </c>
      <c r="EU168" s="89" t="str">
        <f t="shared" si="311"/>
        <v/>
      </c>
      <c r="EV168" s="89" t="str">
        <f t="shared" si="312"/>
        <v/>
      </c>
      <c r="EW168" s="89" t="str">
        <f t="shared" si="313"/>
        <v/>
      </c>
      <c r="EX168" s="89" t="str">
        <f t="shared" si="314"/>
        <v/>
      </c>
      <c r="EY168" s="89" t="str">
        <f t="shared" si="315"/>
        <v/>
      </c>
      <c r="EZ168" s="89" t="str">
        <f t="shared" si="316"/>
        <v/>
      </c>
      <c r="FA168" s="89" t="str">
        <f t="shared" si="317"/>
        <v/>
      </c>
      <c r="FB168" s="89" t="str">
        <f t="shared" si="318"/>
        <v/>
      </c>
      <c r="FC168" s="89" t="str">
        <f t="shared" si="319"/>
        <v/>
      </c>
      <c r="FD168" s="89" t="str">
        <f t="shared" si="320"/>
        <v/>
      </c>
      <c r="FE168" s="89" t="str">
        <f t="shared" si="321"/>
        <v/>
      </c>
      <c r="FF168" s="89" t="str">
        <f t="shared" si="322"/>
        <v/>
      </c>
      <c r="FG168" s="89" t="str">
        <f t="shared" si="323"/>
        <v/>
      </c>
      <c r="FH168" s="89" t="str">
        <f t="shared" si="324"/>
        <v/>
      </c>
      <c r="FI168" s="89" t="str">
        <f t="shared" si="325"/>
        <v/>
      </c>
      <c r="FJ168" s="89" t="str">
        <f t="shared" si="326"/>
        <v/>
      </c>
      <c r="FK168" s="68"/>
      <c r="FL168" s="68"/>
      <c r="FM168" s="68"/>
      <c r="FN168" s="68"/>
      <c r="FO168" s="68"/>
      <c r="FP168" s="88" t="str">
        <f t="shared" si="282"/>
        <v/>
      </c>
      <c r="FQ168" s="72" t="str">
        <f t="shared" si="283"/>
        <v/>
      </c>
      <c r="FR168" s="72" t="str">
        <f t="shared" si="284"/>
        <v/>
      </c>
      <c r="FS168" s="72" t="str">
        <f t="shared" si="285"/>
        <v/>
      </c>
      <c r="FT168" s="72" t="str">
        <f t="shared" si="286"/>
        <v/>
      </c>
      <c r="FU168" s="72" t="str">
        <f t="shared" si="287"/>
        <v/>
      </c>
      <c r="FV168" s="72" t="str">
        <f t="shared" si="288"/>
        <v/>
      </c>
      <c r="FW168" s="72" t="str">
        <f t="shared" si="289"/>
        <v/>
      </c>
      <c r="FX168" s="72" t="str">
        <f t="shared" si="290"/>
        <v/>
      </c>
      <c r="FY168" s="72" t="str">
        <f t="shared" si="291"/>
        <v/>
      </c>
      <c r="FZ168" s="72" t="str">
        <f t="shared" si="292"/>
        <v/>
      </c>
      <c r="GA168" s="72" t="str">
        <f t="shared" si="293"/>
        <v/>
      </c>
      <c r="GB168" s="72" t="str">
        <f t="shared" si="294"/>
        <v/>
      </c>
      <c r="GC168" s="72" t="str">
        <f t="shared" si="295"/>
        <v/>
      </c>
      <c r="GD168" s="72" t="str">
        <f t="shared" si="296"/>
        <v/>
      </c>
      <c r="GE168" s="72" t="str">
        <f t="shared" si="297"/>
        <v/>
      </c>
      <c r="GF168" s="72" t="str">
        <f t="shared" si="298"/>
        <v/>
      </c>
      <c r="GG168" s="72" t="str">
        <f t="shared" si="299"/>
        <v/>
      </c>
      <c r="GH168" s="72" t="str">
        <f t="shared" si="300"/>
        <v/>
      </c>
      <c r="GI168" s="72" t="str">
        <f t="shared" si="301"/>
        <v/>
      </c>
      <c r="GJ168" s="113"/>
      <c r="GK168" s="113"/>
    </row>
    <row r="169" spans="1:193" ht="20.100000000000001" customHeight="1" x14ac:dyDescent="0.2">
      <c r="A169" s="137">
        <v>154</v>
      </c>
      <c r="B169" s="287"/>
      <c r="C169" s="287"/>
      <c r="D169" s="3"/>
      <c r="E169" s="3"/>
      <c r="F169" s="4"/>
      <c r="G169" s="4"/>
      <c r="H169" s="5"/>
      <c r="I169" s="52" t="str">
        <f t="shared" si="302"/>
        <v/>
      </c>
      <c r="J169" s="4"/>
      <c r="K169" s="4"/>
      <c r="L169" s="4"/>
      <c r="M169" s="4"/>
      <c r="N169" s="5"/>
      <c r="O169" s="53" t="str">
        <f t="shared" si="303"/>
        <v/>
      </c>
      <c r="P169" s="5"/>
      <c r="R169" s="80"/>
      <c r="S169" s="80"/>
      <c r="T169" s="69"/>
      <c r="U169" s="63" t="str">
        <f t="shared" si="304"/>
        <v/>
      </c>
      <c r="V169" s="80"/>
      <c r="W169" s="80"/>
      <c r="X169" s="80"/>
      <c r="Y169" s="80"/>
      <c r="Z169" s="80"/>
      <c r="AA169" s="128"/>
      <c r="AZ169" s="112"/>
      <c r="BF169" s="72" t="s">
        <v>308</v>
      </c>
      <c r="BG169" s="101" t="s">
        <v>151</v>
      </c>
      <c r="CA169" s="86" t="str">
        <f t="shared" si="266"/>
        <v/>
      </c>
      <c r="CB169" s="82" t="str">
        <f t="shared" si="267"/>
        <v/>
      </c>
      <c r="CC169" s="82" t="str">
        <f t="shared" si="268"/>
        <v/>
      </c>
      <c r="CD169" s="82" t="str">
        <f t="shared" si="269"/>
        <v/>
      </c>
      <c r="CE169" s="82" t="str">
        <f t="shared" si="270"/>
        <v/>
      </c>
      <c r="CF169" s="86" t="str">
        <f t="shared" si="271"/>
        <v/>
      </c>
      <c r="CG169" s="87"/>
      <c r="CH169" s="86" t="str">
        <f t="shared" si="272"/>
        <v/>
      </c>
      <c r="CI169" s="86" t="str">
        <f t="shared" si="273"/>
        <v/>
      </c>
      <c r="CJ169" s="64"/>
      <c r="CK169" s="64"/>
      <c r="CL169" s="64"/>
      <c r="CM169" s="64"/>
      <c r="CN169" s="72" t="str">
        <f t="shared" si="274"/>
        <v/>
      </c>
      <c r="CO169" s="72" t="str">
        <f t="shared" si="275"/>
        <v/>
      </c>
      <c r="CP169" s="72" t="str">
        <f t="shared" si="276"/>
        <v/>
      </c>
      <c r="CQ169" s="72" t="str">
        <f t="shared" si="277"/>
        <v/>
      </c>
      <c r="CR169" s="72" t="str">
        <f t="shared" si="278"/>
        <v/>
      </c>
      <c r="CS169" s="72" t="str">
        <f t="shared" si="335"/>
        <v/>
      </c>
      <c r="CT169" s="72" t="str">
        <f t="shared" si="335"/>
        <v/>
      </c>
      <c r="CU169" s="72" t="str">
        <f t="shared" si="335"/>
        <v/>
      </c>
      <c r="CV169" s="72" t="str">
        <f t="shared" si="335"/>
        <v/>
      </c>
      <c r="CW169" s="72" t="str">
        <f t="shared" si="335"/>
        <v/>
      </c>
      <c r="CX169" s="72" t="str">
        <f t="shared" si="335"/>
        <v/>
      </c>
      <c r="CY169" s="72" t="str">
        <f t="shared" si="335"/>
        <v/>
      </c>
      <c r="CZ169" s="72" t="str">
        <f t="shared" si="335"/>
        <v/>
      </c>
      <c r="DA169" s="72" t="str">
        <f t="shared" si="335"/>
        <v/>
      </c>
      <c r="DB169" s="72" t="str">
        <f t="shared" si="335"/>
        <v/>
      </c>
      <c r="DC169" s="72" t="str">
        <f t="shared" si="336"/>
        <v/>
      </c>
      <c r="DD169" s="72" t="str">
        <f t="shared" si="336"/>
        <v/>
      </c>
      <c r="DE169" s="72" t="str">
        <f t="shared" si="336"/>
        <v/>
      </c>
      <c r="DF169" s="72" t="str">
        <f t="shared" si="336"/>
        <v/>
      </c>
      <c r="DG169" s="72" t="str">
        <f t="shared" si="336"/>
        <v/>
      </c>
      <c r="DH169" s="72" t="str">
        <f t="shared" si="336"/>
        <v/>
      </c>
      <c r="DI169" s="72" t="str">
        <f t="shared" si="336"/>
        <v/>
      </c>
      <c r="DJ169" s="72" t="str">
        <f t="shared" si="336"/>
        <v/>
      </c>
      <c r="DK169" s="72" t="str">
        <f t="shared" si="336"/>
        <v/>
      </c>
      <c r="DL169" s="64"/>
      <c r="DM169" s="64"/>
      <c r="DN169" s="64"/>
      <c r="DO169" s="72" t="str">
        <f t="shared" si="279"/>
        <v/>
      </c>
      <c r="DP169" s="72" t="str">
        <f t="shared" si="305"/>
        <v/>
      </c>
      <c r="DQ169" s="72" t="str">
        <f t="shared" si="334"/>
        <v/>
      </c>
      <c r="DR169" s="72" t="str">
        <f t="shared" si="334"/>
        <v/>
      </c>
      <c r="DS169" s="72" t="str">
        <f t="shared" si="334"/>
        <v/>
      </c>
      <c r="DT169" s="72" t="str">
        <f t="shared" si="334"/>
        <v/>
      </c>
      <c r="DU169" s="72" t="str">
        <f t="shared" si="334"/>
        <v/>
      </c>
      <c r="DV169" s="72" t="str">
        <f t="shared" si="334"/>
        <v/>
      </c>
      <c r="DW169" s="72" t="str">
        <f t="shared" si="334"/>
        <v/>
      </c>
      <c r="DX169" s="72" t="str">
        <f t="shared" si="334"/>
        <v/>
      </c>
      <c r="DY169" s="72" t="str">
        <f t="shared" si="334"/>
        <v/>
      </c>
      <c r="DZ169" s="72" t="str">
        <f t="shared" si="334"/>
        <v/>
      </c>
      <c r="EA169" s="72" t="str">
        <f t="shared" si="334"/>
        <v/>
      </c>
      <c r="EB169" s="72" t="str">
        <f t="shared" si="334"/>
        <v/>
      </c>
      <c r="EC169" s="72" t="str">
        <f t="shared" si="334"/>
        <v/>
      </c>
      <c r="ED169" s="72" t="str">
        <f t="shared" si="334"/>
        <v/>
      </c>
      <c r="EE169" s="72" t="str">
        <f t="shared" si="334"/>
        <v/>
      </c>
      <c r="EF169" s="72" t="str">
        <f t="shared" si="334"/>
        <v/>
      </c>
      <c r="EG169" s="72" t="str">
        <f t="shared" si="333"/>
        <v/>
      </c>
      <c r="EH169" s="72" t="str">
        <f t="shared" si="333"/>
        <v/>
      </c>
      <c r="EI169" s="72" t="str">
        <f t="shared" si="333"/>
        <v/>
      </c>
      <c r="EJ169" s="68"/>
      <c r="EK169" s="68"/>
      <c r="EL169" s="68"/>
      <c r="EM169" s="68"/>
      <c r="EN169" s="88" t="str">
        <f t="shared" si="280"/>
        <v/>
      </c>
      <c r="EO169" s="88" t="str">
        <f t="shared" si="306"/>
        <v/>
      </c>
      <c r="EP169" s="88">
        <f t="shared" si="281"/>
        <v>0</v>
      </c>
      <c r="EQ169" s="89" t="str">
        <f t="shared" si="307"/>
        <v/>
      </c>
      <c r="ER169" s="89" t="str">
        <f t="shared" si="308"/>
        <v/>
      </c>
      <c r="ES169" s="89" t="str">
        <f t="shared" si="309"/>
        <v/>
      </c>
      <c r="ET169" s="89" t="str">
        <f t="shared" si="310"/>
        <v/>
      </c>
      <c r="EU169" s="89" t="str">
        <f t="shared" si="311"/>
        <v/>
      </c>
      <c r="EV169" s="89" t="str">
        <f t="shared" si="312"/>
        <v/>
      </c>
      <c r="EW169" s="89" t="str">
        <f t="shared" si="313"/>
        <v/>
      </c>
      <c r="EX169" s="89" t="str">
        <f t="shared" si="314"/>
        <v/>
      </c>
      <c r="EY169" s="89" t="str">
        <f t="shared" si="315"/>
        <v/>
      </c>
      <c r="EZ169" s="89" t="str">
        <f t="shared" si="316"/>
        <v/>
      </c>
      <c r="FA169" s="89" t="str">
        <f t="shared" si="317"/>
        <v/>
      </c>
      <c r="FB169" s="89" t="str">
        <f t="shared" si="318"/>
        <v/>
      </c>
      <c r="FC169" s="89" t="str">
        <f t="shared" si="319"/>
        <v/>
      </c>
      <c r="FD169" s="89" t="str">
        <f t="shared" si="320"/>
        <v/>
      </c>
      <c r="FE169" s="89" t="str">
        <f t="shared" si="321"/>
        <v/>
      </c>
      <c r="FF169" s="89" t="str">
        <f t="shared" si="322"/>
        <v/>
      </c>
      <c r="FG169" s="89" t="str">
        <f t="shared" si="323"/>
        <v/>
      </c>
      <c r="FH169" s="89" t="str">
        <f t="shared" si="324"/>
        <v/>
      </c>
      <c r="FI169" s="89" t="str">
        <f t="shared" si="325"/>
        <v/>
      </c>
      <c r="FJ169" s="89" t="str">
        <f t="shared" si="326"/>
        <v/>
      </c>
      <c r="FK169" s="68"/>
      <c r="FL169" s="68"/>
      <c r="FM169" s="68"/>
      <c r="FN169" s="68"/>
      <c r="FO169" s="68"/>
      <c r="FP169" s="88" t="str">
        <f t="shared" si="282"/>
        <v/>
      </c>
      <c r="FQ169" s="72" t="str">
        <f t="shared" si="283"/>
        <v/>
      </c>
      <c r="FR169" s="72" t="str">
        <f t="shared" si="284"/>
        <v/>
      </c>
      <c r="FS169" s="72" t="str">
        <f t="shared" si="285"/>
        <v/>
      </c>
      <c r="FT169" s="72" t="str">
        <f t="shared" si="286"/>
        <v/>
      </c>
      <c r="FU169" s="72" t="str">
        <f t="shared" si="287"/>
        <v/>
      </c>
      <c r="FV169" s="72" t="str">
        <f t="shared" si="288"/>
        <v/>
      </c>
      <c r="FW169" s="72" t="str">
        <f t="shared" si="289"/>
        <v/>
      </c>
      <c r="FX169" s="72" t="str">
        <f t="shared" si="290"/>
        <v/>
      </c>
      <c r="FY169" s="72" t="str">
        <f t="shared" si="291"/>
        <v/>
      </c>
      <c r="FZ169" s="72" t="str">
        <f t="shared" si="292"/>
        <v/>
      </c>
      <c r="GA169" s="72" t="str">
        <f t="shared" si="293"/>
        <v/>
      </c>
      <c r="GB169" s="72" t="str">
        <f t="shared" si="294"/>
        <v/>
      </c>
      <c r="GC169" s="72" t="str">
        <f t="shared" si="295"/>
        <v/>
      </c>
      <c r="GD169" s="72" t="str">
        <f t="shared" si="296"/>
        <v/>
      </c>
      <c r="GE169" s="72" t="str">
        <f t="shared" si="297"/>
        <v/>
      </c>
      <c r="GF169" s="72" t="str">
        <f t="shared" si="298"/>
        <v/>
      </c>
      <c r="GG169" s="72" t="str">
        <f t="shared" si="299"/>
        <v/>
      </c>
      <c r="GH169" s="72" t="str">
        <f t="shared" si="300"/>
        <v/>
      </c>
      <c r="GI169" s="72" t="str">
        <f t="shared" si="301"/>
        <v/>
      </c>
      <c r="GJ169" s="113"/>
      <c r="GK169" s="113"/>
    </row>
    <row r="170" spans="1:193" ht="20.100000000000001" customHeight="1" x14ac:dyDescent="0.2">
      <c r="A170" s="137">
        <v>155</v>
      </c>
      <c r="B170" s="287"/>
      <c r="C170" s="287"/>
      <c r="D170" s="3"/>
      <c r="E170" s="3"/>
      <c r="F170" s="4"/>
      <c r="G170" s="4"/>
      <c r="H170" s="5"/>
      <c r="I170" s="52" t="str">
        <f t="shared" si="302"/>
        <v/>
      </c>
      <c r="J170" s="4"/>
      <c r="K170" s="4"/>
      <c r="L170" s="4"/>
      <c r="M170" s="4"/>
      <c r="N170" s="5"/>
      <c r="O170" s="53" t="str">
        <f t="shared" si="303"/>
        <v/>
      </c>
      <c r="P170" s="5"/>
      <c r="R170" s="80"/>
      <c r="S170" s="80"/>
      <c r="T170" s="69"/>
      <c r="U170" s="63" t="str">
        <f t="shared" si="304"/>
        <v/>
      </c>
      <c r="V170" s="80"/>
      <c r="W170" s="80"/>
      <c r="X170" s="80"/>
      <c r="Y170" s="80"/>
      <c r="Z170" s="80"/>
      <c r="AA170" s="128"/>
      <c r="AZ170" s="112"/>
      <c r="BF170" s="72" t="s">
        <v>309</v>
      </c>
      <c r="BG170" s="101" t="s">
        <v>151</v>
      </c>
      <c r="CA170" s="86" t="str">
        <f t="shared" si="266"/>
        <v/>
      </c>
      <c r="CB170" s="82" t="str">
        <f t="shared" si="267"/>
        <v/>
      </c>
      <c r="CC170" s="82" t="str">
        <f t="shared" si="268"/>
        <v/>
      </c>
      <c r="CD170" s="82" t="str">
        <f t="shared" si="269"/>
        <v/>
      </c>
      <c r="CE170" s="82" t="str">
        <f t="shared" si="270"/>
        <v/>
      </c>
      <c r="CF170" s="86" t="str">
        <f t="shared" si="271"/>
        <v/>
      </c>
      <c r="CG170" s="87"/>
      <c r="CH170" s="86" t="str">
        <f t="shared" si="272"/>
        <v/>
      </c>
      <c r="CI170" s="86" t="str">
        <f t="shared" si="273"/>
        <v/>
      </c>
      <c r="CJ170" s="64"/>
      <c r="CK170" s="64"/>
      <c r="CL170" s="64"/>
      <c r="CM170" s="64"/>
      <c r="CN170" s="72" t="str">
        <f t="shared" si="274"/>
        <v/>
      </c>
      <c r="CO170" s="72" t="str">
        <f t="shared" si="275"/>
        <v/>
      </c>
      <c r="CP170" s="72" t="str">
        <f t="shared" si="276"/>
        <v/>
      </c>
      <c r="CQ170" s="72" t="str">
        <f t="shared" si="277"/>
        <v/>
      </c>
      <c r="CR170" s="72" t="str">
        <f t="shared" si="278"/>
        <v/>
      </c>
      <c r="CS170" s="72" t="str">
        <f t="shared" si="335"/>
        <v/>
      </c>
      <c r="CT170" s="72" t="str">
        <f t="shared" si="335"/>
        <v/>
      </c>
      <c r="CU170" s="72" t="str">
        <f t="shared" si="335"/>
        <v/>
      </c>
      <c r="CV170" s="72" t="str">
        <f t="shared" si="335"/>
        <v/>
      </c>
      <c r="CW170" s="72" t="str">
        <f t="shared" si="335"/>
        <v/>
      </c>
      <c r="CX170" s="72" t="str">
        <f t="shared" si="335"/>
        <v/>
      </c>
      <c r="CY170" s="72" t="str">
        <f t="shared" si="335"/>
        <v/>
      </c>
      <c r="CZ170" s="72" t="str">
        <f t="shared" si="335"/>
        <v/>
      </c>
      <c r="DA170" s="72" t="str">
        <f t="shared" si="335"/>
        <v/>
      </c>
      <c r="DB170" s="72" t="str">
        <f t="shared" si="335"/>
        <v/>
      </c>
      <c r="DC170" s="72" t="str">
        <f t="shared" si="336"/>
        <v/>
      </c>
      <c r="DD170" s="72" t="str">
        <f t="shared" si="336"/>
        <v/>
      </c>
      <c r="DE170" s="72" t="str">
        <f t="shared" si="336"/>
        <v/>
      </c>
      <c r="DF170" s="72" t="str">
        <f t="shared" si="336"/>
        <v/>
      </c>
      <c r="DG170" s="72" t="str">
        <f t="shared" si="336"/>
        <v/>
      </c>
      <c r="DH170" s="72" t="str">
        <f t="shared" si="336"/>
        <v/>
      </c>
      <c r="DI170" s="72" t="str">
        <f t="shared" si="336"/>
        <v/>
      </c>
      <c r="DJ170" s="72" t="str">
        <f t="shared" si="336"/>
        <v/>
      </c>
      <c r="DK170" s="72" t="str">
        <f t="shared" si="336"/>
        <v/>
      </c>
      <c r="DL170" s="64"/>
      <c r="DM170" s="64"/>
      <c r="DN170" s="64"/>
      <c r="DO170" s="72" t="str">
        <f t="shared" si="279"/>
        <v/>
      </c>
      <c r="DP170" s="72" t="str">
        <f t="shared" si="305"/>
        <v/>
      </c>
      <c r="DQ170" s="72" t="str">
        <f t="shared" si="334"/>
        <v/>
      </c>
      <c r="DR170" s="72" t="str">
        <f t="shared" si="334"/>
        <v/>
      </c>
      <c r="DS170" s="72" t="str">
        <f t="shared" si="334"/>
        <v/>
      </c>
      <c r="DT170" s="72" t="str">
        <f t="shared" si="334"/>
        <v/>
      </c>
      <c r="DU170" s="72" t="str">
        <f t="shared" si="334"/>
        <v/>
      </c>
      <c r="DV170" s="72" t="str">
        <f t="shared" si="334"/>
        <v/>
      </c>
      <c r="DW170" s="72" t="str">
        <f t="shared" si="334"/>
        <v/>
      </c>
      <c r="DX170" s="72" t="str">
        <f t="shared" si="334"/>
        <v/>
      </c>
      <c r="DY170" s="72" t="str">
        <f t="shared" si="334"/>
        <v/>
      </c>
      <c r="DZ170" s="72" t="str">
        <f t="shared" si="334"/>
        <v/>
      </c>
      <c r="EA170" s="72" t="str">
        <f t="shared" si="334"/>
        <v/>
      </c>
      <c r="EB170" s="72" t="str">
        <f t="shared" si="334"/>
        <v/>
      </c>
      <c r="EC170" s="72" t="str">
        <f t="shared" si="334"/>
        <v/>
      </c>
      <c r="ED170" s="72" t="str">
        <f t="shared" si="334"/>
        <v/>
      </c>
      <c r="EE170" s="72" t="str">
        <f t="shared" si="334"/>
        <v/>
      </c>
      <c r="EF170" s="72" t="str">
        <f t="shared" si="334"/>
        <v/>
      </c>
      <c r="EG170" s="72" t="str">
        <f t="shared" si="333"/>
        <v/>
      </c>
      <c r="EH170" s="72" t="str">
        <f t="shared" si="333"/>
        <v/>
      </c>
      <c r="EI170" s="72" t="str">
        <f t="shared" si="333"/>
        <v/>
      </c>
      <c r="EJ170" s="68"/>
      <c r="EK170" s="68"/>
      <c r="EL170" s="68"/>
      <c r="EM170" s="68"/>
      <c r="EN170" s="88" t="str">
        <f t="shared" si="280"/>
        <v/>
      </c>
      <c r="EO170" s="88" t="str">
        <f t="shared" si="306"/>
        <v/>
      </c>
      <c r="EP170" s="88">
        <f t="shared" si="281"/>
        <v>0</v>
      </c>
      <c r="EQ170" s="89" t="str">
        <f t="shared" si="307"/>
        <v/>
      </c>
      <c r="ER170" s="89" t="str">
        <f t="shared" si="308"/>
        <v/>
      </c>
      <c r="ES170" s="89" t="str">
        <f t="shared" si="309"/>
        <v/>
      </c>
      <c r="ET170" s="89" t="str">
        <f t="shared" si="310"/>
        <v/>
      </c>
      <c r="EU170" s="89" t="str">
        <f t="shared" si="311"/>
        <v/>
      </c>
      <c r="EV170" s="89" t="str">
        <f t="shared" si="312"/>
        <v/>
      </c>
      <c r="EW170" s="89" t="str">
        <f t="shared" si="313"/>
        <v/>
      </c>
      <c r="EX170" s="89" t="str">
        <f t="shared" si="314"/>
        <v/>
      </c>
      <c r="EY170" s="89" t="str">
        <f t="shared" si="315"/>
        <v/>
      </c>
      <c r="EZ170" s="89" t="str">
        <f t="shared" si="316"/>
        <v/>
      </c>
      <c r="FA170" s="89" t="str">
        <f t="shared" si="317"/>
        <v/>
      </c>
      <c r="FB170" s="89" t="str">
        <f t="shared" si="318"/>
        <v/>
      </c>
      <c r="FC170" s="89" t="str">
        <f t="shared" si="319"/>
        <v/>
      </c>
      <c r="FD170" s="89" t="str">
        <f t="shared" si="320"/>
        <v/>
      </c>
      <c r="FE170" s="89" t="str">
        <f t="shared" si="321"/>
        <v/>
      </c>
      <c r="FF170" s="89" t="str">
        <f t="shared" si="322"/>
        <v/>
      </c>
      <c r="FG170" s="89" t="str">
        <f t="shared" si="323"/>
        <v/>
      </c>
      <c r="FH170" s="89" t="str">
        <f t="shared" si="324"/>
        <v/>
      </c>
      <c r="FI170" s="89" t="str">
        <f t="shared" si="325"/>
        <v/>
      </c>
      <c r="FJ170" s="89" t="str">
        <f t="shared" si="326"/>
        <v/>
      </c>
      <c r="FK170" s="68"/>
      <c r="FL170" s="68"/>
      <c r="FM170" s="68"/>
      <c r="FN170" s="68"/>
      <c r="FO170" s="68"/>
      <c r="FP170" s="88" t="str">
        <f t="shared" si="282"/>
        <v/>
      </c>
      <c r="FQ170" s="72" t="str">
        <f t="shared" si="283"/>
        <v/>
      </c>
      <c r="FR170" s="72" t="str">
        <f t="shared" si="284"/>
        <v/>
      </c>
      <c r="FS170" s="72" t="str">
        <f t="shared" si="285"/>
        <v/>
      </c>
      <c r="FT170" s="72" t="str">
        <f t="shared" si="286"/>
        <v/>
      </c>
      <c r="FU170" s="72" t="str">
        <f t="shared" si="287"/>
        <v/>
      </c>
      <c r="FV170" s="72" t="str">
        <f t="shared" si="288"/>
        <v/>
      </c>
      <c r="FW170" s="72" t="str">
        <f t="shared" si="289"/>
        <v/>
      </c>
      <c r="FX170" s="72" t="str">
        <f t="shared" si="290"/>
        <v/>
      </c>
      <c r="FY170" s="72" t="str">
        <f t="shared" si="291"/>
        <v/>
      </c>
      <c r="FZ170" s="72" t="str">
        <f t="shared" si="292"/>
        <v/>
      </c>
      <c r="GA170" s="72" t="str">
        <f t="shared" si="293"/>
        <v/>
      </c>
      <c r="GB170" s="72" t="str">
        <f t="shared" si="294"/>
        <v/>
      </c>
      <c r="GC170" s="72" t="str">
        <f t="shared" si="295"/>
        <v/>
      </c>
      <c r="GD170" s="72" t="str">
        <f t="shared" si="296"/>
        <v/>
      </c>
      <c r="GE170" s="72" t="str">
        <f t="shared" si="297"/>
        <v/>
      </c>
      <c r="GF170" s="72" t="str">
        <f t="shared" si="298"/>
        <v/>
      </c>
      <c r="GG170" s="72" t="str">
        <f t="shared" si="299"/>
        <v/>
      </c>
      <c r="GH170" s="72" t="str">
        <f t="shared" si="300"/>
        <v/>
      </c>
      <c r="GI170" s="72" t="str">
        <f t="shared" si="301"/>
        <v/>
      </c>
      <c r="GJ170" s="113"/>
      <c r="GK170" s="113"/>
    </row>
    <row r="171" spans="1:193" ht="20.100000000000001" customHeight="1" x14ac:dyDescent="0.2">
      <c r="A171" s="137">
        <v>156</v>
      </c>
      <c r="B171" s="287"/>
      <c r="C171" s="287"/>
      <c r="D171" s="3"/>
      <c r="E171" s="3"/>
      <c r="F171" s="4"/>
      <c r="G171" s="4"/>
      <c r="H171" s="5"/>
      <c r="I171" s="52" t="str">
        <f t="shared" si="302"/>
        <v/>
      </c>
      <c r="J171" s="4"/>
      <c r="K171" s="4"/>
      <c r="L171" s="4"/>
      <c r="M171" s="4"/>
      <c r="N171" s="5"/>
      <c r="O171" s="53" t="str">
        <f t="shared" si="303"/>
        <v/>
      </c>
      <c r="P171" s="5"/>
      <c r="R171" s="80"/>
      <c r="S171" s="80"/>
      <c r="T171" s="69"/>
      <c r="U171" s="63" t="str">
        <f t="shared" si="304"/>
        <v/>
      </c>
      <c r="V171" s="80"/>
      <c r="W171" s="80"/>
      <c r="X171" s="80"/>
      <c r="Y171" s="80"/>
      <c r="Z171" s="80"/>
      <c r="AA171" s="128"/>
      <c r="AZ171" s="112"/>
      <c r="BF171" s="72" t="s">
        <v>292</v>
      </c>
      <c r="BG171" s="101" t="s">
        <v>129</v>
      </c>
      <c r="CA171" s="86" t="str">
        <f t="shared" si="266"/>
        <v/>
      </c>
      <c r="CB171" s="82" t="str">
        <f t="shared" si="267"/>
        <v/>
      </c>
      <c r="CC171" s="82" t="str">
        <f t="shared" si="268"/>
        <v/>
      </c>
      <c r="CD171" s="82" t="str">
        <f t="shared" si="269"/>
        <v/>
      </c>
      <c r="CE171" s="82" t="str">
        <f t="shared" si="270"/>
        <v/>
      </c>
      <c r="CF171" s="86" t="str">
        <f t="shared" si="271"/>
        <v/>
      </c>
      <c r="CG171" s="87"/>
      <c r="CH171" s="86" t="str">
        <f t="shared" si="272"/>
        <v/>
      </c>
      <c r="CI171" s="86" t="str">
        <f t="shared" si="273"/>
        <v/>
      </c>
      <c r="CJ171" s="64"/>
      <c r="CK171" s="64"/>
      <c r="CL171" s="64"/>
      <c r="CM171" s="64"/>
      <c r="CN171" s="72" t="str">
        <f t="shared" si="274"/>
        <v/>
      </c>
      <c r="CO171" s="72" t="str">
        <f t="shared" si="275"/>
        <v/>
      </c>
      <c r="CP171" s="72" t="str">
        <f t="shared" si="276"/>
        <v/>
      </c>
      <c r="CQ171" s="72" t="str">
        <f t="shared" si="277"/>
        <v/>
      </c>
      <c r="CR171" s="72" t="str">
        <f t="shared" si="278"/>
        <v/>
      </c>
      <c r="CS171" s="72" t="str">
        <f t="shared" si="335"/>
        <v/>
      </c>
      <c r="CT171" s="72" t="str">
        <f t="shared" si="335"/>
        <v/>
      </c>
      <c r="CU171" s="72" t="str">
        <f t="shared" si="335"/>
        <v/>
      </c>
      <c r="CV171" s="72" t="str">
        <f t="shared" si="335"/>
        <v/>
      </c>
      <c r="CW171" s="72" t="str">
        <f t="shared" si="335"/>
        <v/>
      </c>
      <c r="CX171" s="72" t="str">
        <f t="shared" si="335"/>
        <v/>
      </c>
      <c r="CY171" s="72" t="str">
        <f t="shared" si="335"/>
        <v/>
      </c>
      <c r="CZ171" s="72" t="str">
        <f t="shared" si="335"/>
        <v/>
      </c>
      <c r="DA171" s="72" t="str">
        <f t="shared" si="335"/>
        <v/>
      </c>
      <c r="DB171" s="72" t="str">
        <f t="shared" si="335"/>
        <v/>
      </c>
      <c r="DC171" s="72" t="str">
        <f t="shared" si="336"/>
        <v/>
      </c>
      <c r="DD171" s="72" t="str">
        <f t="shared" si="336"/>
        <v/>
      </c>
      <c r="DE171" s="72" t="str">
        <f t="shared" si="336"/>
        <v/>
      </c>
      <c r="DF171" s="72" t="str">
        <f t="shared" si="336"/>
        <v/>
      </c>
      <c r="DG171" s="72" t="str">
        <f t="shared" si="336"/>
        <v/>
      </c>
      <c r="DH171" s="72" t="str">
        <f t="shared" si="336"/>
        <v/>
      </c>
      <c r="DI171" s="72" t="str">
        <f t="shared" si="336"/>
        <v/>
      </c>
      <c r="DJ171" s="72" t="str">
        <f t="shared" si="336"/>
        <v/>
      </c>
      <c r="DK171" s="72" t="str">
        <f t="shared" si="336"/>
        <v/>
      </c>
      <c r="DL171" s="64"/>
      <c r="DM171" s="64"/>
      <c r="DN171" s="64"/>
      <c r="DO171" s="72" t="str">
        <f t="shared" si="279"/>
        <v/>
      </c>
      <c r="DP171" s="72" t="str">
        <f t="shared" si="305"/>
        <v/>
      </c>
      <c r="DQ171" s="72" t="str">
        <f t="shared" si="334"/>
        <v/>
      </c>
      <c r="DR171" s="72" t="str">
        <f t="shared" si="334"/>
        <v/>
      </c>
      <c r="DS171" s="72" t="str">
        <f t="shared" si="334"/>
        <v/>
      </c>
      <c r="DT171" s="72" t="str">
        <f t="shared" si="334"/>
        <v/>
      </c>
      <c r="DU171" s="72" t="str">
        <f t="shared" si="334"/>
        <v/>
      </c>
      <c r="DV171" s="72" t="str">
        <f t="shared" si="334"/>
        <v/>
      </c>
      <c r="DW171" s="72" t="str">
        <f t="shared" si="334"/>
        <v/>
      </c>
      <c r="DX171" s="72" t="str">
        <f t="shared" si="334"/>
        <v/>
      </c>
      <c r="DY171" s="72" t="str">
        <f t="shared" si="334"/>
        <v/>
      </c>
      <c r="DZ171" s="72" t="str">
        <f t="shared" si="334"/>
        <v/>
      </c>
      <c r="EA171" s="72" t="str">
        <f t="shared" si="334"/>
        <v/>
      </c>
      <c r="EB171" s="72" t="str">
        <f t="shared" si="334"/>
        <v/>
      </c>
      <c r="EC171" s="72" t="str">
        <f t="shared" si="334"/>
        <v/>
      </c>
      <c r="ED171" s="72" t="str">
        <f t="shared" si="334"/>
        <v/>
      </c>
      <c r="EE171" s="72" t="str">
        <f t="shared" si="334"/>
        <v/>
      </c>
      <c r="EF171" s="72" t="str">
        <f t="shared" si="334"/>
        <v/>
      </c>
      <c r="EG171" s="72" t="str">
        <f t="shared" si="333"/>
        <v/>
      </c>
      <c r="EH171" s="72" t="str">
        <f t="shared" si="333"/>
        <v/>
      </c>
      <c r="EI171" s="72" t="str">
        <f t="shared" si="333"/>
        <v/>
      </c>
      <c r="EJ171" s="68"/>
      <c r="EK171" s="68"/>
      <c r="EL171" s="68"/>
      <c r="EM171" s="68"/>
      <c r="EN171" s="88" t="str">
        <f t="shared" si="280"/>
        <v/>
      </c>
      <c r="EO171" s="88" t="str">
        <f t="shared" si="306"/>
        <v/>
      </c>
      <c r="EP171" s="88">
        <f t="shared" si="281"/>
        <v>0</v>
      </c>
      <c r="EQ171" s="89" t="str">
        <f t="shared" si="307"/>
        <v/>
      </c>
      <c r="ER171" s="89" t="str">
        <f t="shared" si="308"/>
        <v/>
      </c>
      <c r="ES171" s="89" t="str">
        <f t="shared" si="309"/>
        <v/>
      </c>
      <c r="ET171" s="89" t="str">
        <f t="shared" si="310"/>
        <v/>
      </c>
      <c r="EU171" s="89" t="str">
        <f t="shared" si="311"/>
        <v/>
      </c>
      <c r="EV171" s="89" t="str">
        <f t="shared" si="312"/>
        <v/>
      </c>
      <c r="EW171" s="89" t="str">
        <f t="shared" si="313"/>
        <v/>
      </c>
      <c r="EX171" s="89" t="str">
        <f t="shared" si="314"/>
        <v/>
      </c>
      <c r="EY171" s="89" t="str">
        <f t="shared" si="315"/>
        <v/>
      </c>
      <c r="EZ171" s="89" t="str">
        <f t="shared" si="316"/>
        <v/>
      </c>
      <c r="FA171" s="89" t="str">
        <f t="shared" si="317"/>
        <v/>
      </c>
      <c r="FB171" s="89" t="str">
        <f t="shared" si="318"/>
        <v/>
      </c>
      <c r="FC171" s="89" t="str">
        <f t="shared" si="319"/>
        <v/>
      </c>
      <c r="FD171" s="89" t="str">
        <f t="shared" si="320"/>
        <v/>
      </c>
      <c r="FE171" s="89" t="str">
        <f t="shared" si="321"/>
        <v/>
      </c>
      <c r="FF171" s="89" t="str">
        <f t="shared" si="322"/>
        <v/>
      </c>
      <c r="FG171" s="89" t="str">
        <f t="shared" si="323"/>
        <v/>
      </c>
      <c r="FH171" s="89" t="str">
        <f t="shared" si="324"/>
        <v/>
      </c>
      <c r="FI171" s="89" t="str">
        <f t="shared" si="325"/>
        <v/>
      </c>
      <c r="FJ171" s="89" t="str">
        <f t="shared" si="326"/>
        <v/>
      </c>
      <c r="FK171" s="68"/>
      <c r="FL171" s="68"/>
      <c r="FM171" s="68"/>
      <c r="FN171" s="68"/>
      <c r="FO171" s="68"/>
      <c r="FP171" s="88" t="str">
        <f t="shared" si="282"/>
        <v/>
      </c>
      <c r="FQ171" s="72" t="str">
        <f t="shared" si="283"/>
        <v/>
      </c>
      <c r="FR171" s="72" t="str">
        <f t="shared" si="284"/>
        <v/>
      </c>
      <c r="FS171" s="72" t="str">
        <f t="shared" si="285"/>
        <v/>
      </c>
      <c r="FT171" s="72" t="str">
        <f t="shared" si="286"/>
        <v/>
      </c>
      <c r="FU171" s="72" t="str">
        <f t="shared" si="287"/>
        <v/>
      </c>
      <c r="FV171" s="72" t="str">
        <f t="shared" si="288"/>
        <v/>
      </c>
      <c r="FW171" s="72" t="str">
        <f t="shared" si="289"/>
        <v/>
      </c>
      <c r="FX171" s="72" t="str">
        <f t="shared" si="290"/>
        <v/>
      </c>
      <c r="FY171" s="72" t="str">
        <f t="shared" si="291"/>
        <v/>
      </c>
      <c r="FZ171" s="72" t="str">
        <f t="shared" si="292"/>
        <v/>
      </c>
      <c r="GA171" s="72" t="str">
        <f t="shared" si="293"/>
        <v/>
      </c>
      <c r="GB171" s="72" t="str">
        <f t="shared" si="294"/>
        <v/>
      </c>
      <c r="GC171" s="72" t="str">
        <f t="shared" si="295"/>
        <v/>
      </c>
      <c r="GD171" s="72" t="str">
        <f t="shared" si="296"/>
        <v/>
      </c>
      <c r="GE171" s="72" t="str">
        <f t="shared" si="297"/>
        <v/>
      </c>
      <c r="GF171" s="72" t="str">
        <f t="shared" si="298"/>
        <v/>
      </c>
      <c r="GG171" s="72" t="str">
        <f t="shared" si="299"/>
        <v/>
      </c>
      <c r="GH171" s="72" t="str">
        <f t="shared" si="300"/>
        <v/>
      </c>
      <c r="GI171" s="72" t="str">
        <f t="shared" si="301"/>
        <v/>
      </c>
      <c r="GJ171" s="113"/>
      <c r="GK171" s="113"/>
    </row>
    <row r="172" spans="1:193" ht="20.100000000000001" customHeight="1" x14ac:dyDescent="0.2">
      <c r="A172" s="137">
        <v>157</v>
      </c>
      <c r="B172" s="287"/>
      <c r="C172" s="287"/>
      <c r="D172" s="3"/>
      <c r="E172" s="3"/>
      <c r="F172" s="4"/>
      <c r="G172" s="4"/>
      <c r="H172" s="5"/>
      <c r="I172" s="52" t="str">
        <f t="shared" si="302"/>
        <v/>
      </c>
      <c r="J172" s="4"/>
      <c r="K172" s="4"/>
      <c r="L172" s="4"/>
      <c r="M172" s="4"/>
      <c r="N172" s="5"/>
      <c r="O172" s="53" t="str">
        <f t="shared" si="303"/>
        <v/>
      </c>
      <c r="P172" s="5"/>
      <c r="R172" s="80"/>
      <c r="S172" s="80"/>
      <c r="T172" s="69"/>
      <c r="U172" s="63" t="str">
        <f t="shared" si="304"/>
        <v/>
      </c>
      <c r="V172" s="80"/>
      <c r="W172" s="80"/>
      <c r="X172" s="80"/>
      <c r="Y172" s="80"/>
      <c r="Z172" s="80"/>
      <c r="AA172" s="128"/>
      <c r="AZ172" s="112"/>
      <c r="BF172" s="72" t="s">
        <v>310</v>
      </c>
      <c r="BG172" s="101" t="s">
        <v>129</v>
      </c>
      <c r="CA172" s="86" t="str">
        <f t="shared" si="266"/>
        <v/>
      </c>
      <c r="CB172" s="82" t="str">
        <f t="shared" si="267"/>
        <v/>
      </c>
      <c r="CC172" s="82" t="str">
        <f t="shared" si="268"/>
        <v/>
      </c>
      <c r="CD172" s="82" t="str">
        <f t="shared" si="269"/>
        <v/>
      </c>
      <c r="CE172" s="82" t="str">
        <f t="shared" si="270"/>
        <v/>
      </c>
      <c r="CF172" s="86" t="str">
        <f t="shared" si="271"/>
        <v/>
      </c>
      <c r="CG172" s="87"/>
      <c r="CH172" s="86" t="str">
        <f t="shared" si="272"/>
        <v/>
      </c>
      <c r="CI172" s="86" t="str">
        <f t="shared" si="273"/>
        <v/>
      </c>
      <c r="CJ172" s="64"/>
      <c r="CK172" s="64"/>
      <c r="CL172" s="64"/>
      <c r="CM172" s="64"/>
      <c r="CN172" s="72" t="str">
        <f t="shared" si="274"/>
        <v/>
      </c>
      <c r="CO172" s="72" t="str">
        <f t="shared" si="275"/>
        <v/>
      </c>
      <c r="CP172" s="72" t="str">
        <f t="shared" si="276"/>
        <v/>
      </c>
      <c r="CQ172" s="72" t="str">
        <f t="shared" si="277"/>
        <v/>
      </c>
      <c r="CR172" s="72" t="str">
        <f t="shared" si="278"/>
        <v/>
      </c>
      <c r="CS172" s="72" t="str">
        <f t="shared" si="335"/>
        <v/>
      </c>
      <c r="CT172" s="72" t="str">
        <f t="shared" si="335"/>
        <v/>
      </c>
      <c r="CU172" s="72" t="str">
        <f t="shared" si="335"/>
        <v/>
      </c>
      <c r="CV172" s="72" t="str">
        <f t="shared" si="335"/>
        <v/>
      </c>
      <c r="CW172" s="72" t="str">
        <f t="shared" si="335"/>
        <v/>
      </c>
      <c r="CX172" s="72" t="str">
        <f t="shared" si="335"/>
        <v/>
      </c>
      <c r="CY172" s="72" t="str">
        <f t="shared" si="335"/>
        <v/>
      </c>
      <c r="CZ172" s="72" t="str">
        <f t="shared" si="335"/>
        <v/>
      </c>
      <c r="DA172" s="72" t="str">
        <f t="shared" si="335"/>
        <v/>
      </c>
      <c r="DB172" s="72" t="str">
        <f t="shared" si="335"/>
        <v/>
      </c>
      <c r="DC172" s="72" t="str">
        <f t="shared" si="336"/>
        <v/>
      </c>
      <c r="DD172" s="72" t="str">
        <f t="shared" si="336"/>
        <v/>
      </c>
      <c r="DE172" s="72" t="str">
        <f t="shared" si="336"/>
        <v/>
      </c>
      <c r="DF172" s="72" t="str">
        <f t="shared" si="336"/>
        <v/>
      </c>
      <c r="DG172" s="72" t="str">
        <f t="shared" si="336"/>
        <v/>
      </c>
      <c r="DH172" s="72" t="str">
        <f t="shared" si="336"/>
        <v/>
      </c>
      <c r="DI172" s="72" t="str">
        <f t="shared" si="336"/>
        <v/>
      </c>
      <c r="DJ172" s="72" t="str">
        <f t="shared" si="336"/>
        <v/>
      </c>
      <c r="DK172" s="72" t="str">
        <f t="shared" si="336"/>
        <v/>
      </c>
      <c r="DL172" s="64"/>
      <c r="DM172" s="64"/>
      <c r="DN172" s="64"/>
      <c r="DO172" s="72" t="str">
        <f t="shared" si="279"/>
        <v/>
      </c>
      <c r="DP172" s="72" t="str">
        <f t="shared" si="305"/>
        <v/>
      </c>
      <c r="DQ172" s="72" t="str">
        <f t="shared" si="334"/>
        <v/>
      </c>
      <c r="DR172" s="72" t="str">
        <f t="shared" si="334"/>
        <v/>
      </c>
      <c r="DS172" s="72" t="str">
        <f t="shared" si="334"/>
        <v/>
      </c>
      <c r="DT172" s="72" t="str">
        <f t="shared" si="334"/>
        <v/>
      </c>
      <c r="DU172" s="72" t="str">
        <f t="shared" si="334"/>
        <v/>
      </c>
      <c r="DV172" s="72" t="str">
        <f t="shared" si="334"/>
        <v/>
      </c>
      <c r="DW172" s="72" t="str">
        <f t="shared" si="334"/>
        <v/>
      </c>
      <c r="DX172" s="72" t="str">
        <f t="shared" si="334"/>
        <v/>
      </c>
      <c r="DY172" s="72" t="str">
        <f t="shared" si="334"/>
        <v/>
      </c>
      <c r="DZ172" s="72" t="str">
        <f t="shared" si="334"/>
        <v/>
      </c>
      <c r="EA172" s="72" t="str">
        <f t="shared" si="334"/>
        <v/>
      </c>
      <c r="EB172" s="72" t="str">
        <f t="shared" si="334"/>
        <v/>
      </c>
      <c r="EC172" s="72" t="str">
        <f t="shared" si="334"/>
        <v/>
      </c>
      <c r="ED172" s="72" t="str">
        <f t="shared" si="334"/>
        <v/>
      </c>
      <c r="EE172" s="72" t="str">
        <f t="shared" si="334"/>
        <v/>
      </c>
      <c r="EF172" s="72" t="str">
        <f t="shared" si="334"/>
        <v/>
      </c>
      <c r="EG172" s="72" t="str">
        <f t="shared" si="333"/>
        <v/>
      </c>
      <c r="EH172" s="72" t="str">
        <f t="shared" si="333"/>
        <v/>
      </c>
      <c r="EI172" s="72" t="str">
        <f t="shared" si="333"/>
        <v/>
      </c>
      <c r="EJ172" s="68"/>
      <c r="EK172" s="68"/>
      <c r="EL172" s="68"/>
      <c r="EM172" s="68"/>
      <c r="EN172" s="88" t="str">
        <f t="shared" si="280"/>
        <v/>
      </c>
      <c r="EO172" s="88" t="str">
        <f t="shared" si="306"/>
        <v/>
      </c>
      <c r="EP172" s="88">
        <f t="shared" si="281"/>
        <v>0</v>
      </c>
      <c r="EQ172" s="89" t="str">
        <f t="shared" si="307"/>
        <v/>
      </c>
      <c r="ER172" s="89" t="str">
        <f t="shared" si="308"/>
        <v/>
      </c>
      <c r="ES172" s="89" t="str">
        <f t="shared" si="309"/>
        <v/>
      </c>
      <c r="ET172" s="89" t="str">
        <f t="shared" si="310"/>
        <v/>
      </c>
      <c r="EU172" s="89" t="str">
        <f t="shared" si="311"/>
        <v/>
      </c>
      <c r="EV172" s="89" t="str">
        <f t="shared" si="312"/>
        <v/>
      </c>
      <c r="EW172" s="89" t="str">
        <f t="shared" si="313"/>
        <v/>
      </c>
      <c r="EX172" s="89" t="str">
        <f t="shared" si="314"/>
        <v/>
      </c>
      <c r="EY172" s="89" t="str">
        <f t="shared" si="315"/>
        <v/>
      </c>
      <c r="EZ172" s="89" t="str">
        <f t="shared" si="316"/>
        <v/>
      </c>
      <c r="FA172" s="89" t="str">
        <f t="shared" si="317"/>
        <v/>
      </c>
      <c r="FB172" s="89" t="str">
        <f t="shared" si="318"/>
        <v/>
      </c>
      <c r="FC172" s="89" t="str">
        <f t="shared" si="319"/>
        <v/>
      </c>
      <c r="FD172" s="89" t="str">
        <f t="shared" si="320"/>
        <v/>
      </c>
      <c r="FE172" s="89" t="str">
        <f t="shared" si="321"/>
        <v/>
      </c>
      <c r="FF172" s="89" t="str">
        <f t="shared" si="322"/>
        <v/>
      </c>
      <c r="FG172" s="89" t="str">
        <f t="shared" si="323"/>
        <v/>
      </c>
      <c r="FH172" s="89" t="str">
        <f t="shared" si="324"/>
        <v/>
      </c>
      <c r="FI172" s="89" t="str">
        <f t="shared" si="325"/>
        <v/>
      </c>
      <c r="FJ172" s="89" t="str">
        <f t="shared" si="326"/>
        <v/>
      </c>
      <c r="FK172" s="68"/>
      <c r="FL172" s="68"/>
      <c r="FM172" s="68"/>
      <c r="FN172" s="68"/>
      <c r="FO172" s="68"/>
      <c r="FP172" s="88" t="str">
        <f t="shared" si="282"/>
        <v/>
      </c>
      <c r="FQ172" s="72" t="str">
        <f t="shared" si="283"/>
        <v/>
      </c>
      <c r="FR172" s="72" t="str">
        <f t="shared" si="284"/>
        <v/>
      </c>
      <c r="FS172" s="72" t="str">
        <f t="shared" si="285"/>
        <v/>
      </c>
      <c r="FT172" s="72" t="str">
        <f t="shared" si="286"/>
        <v/>
      </c>
      <c r="FU172" s="72" t="str">
        <f t="shared" si="287"/>
        <v/>
      </c>
      <c r="FV172" s="72" t="str">
        <f t="shared" si="288"/>
        <v/>
      </c>
      <c r="FW172" s="72" t="str">
        <f t="shared" si="289"/>
        <v/>
      </c>
      <c r="FX172" s="72" t="str">
        <f t="shared" si="290"/>
        <v/>
      </c>
      <c r="FY172" s="72" t="str">
        <f t="shared" si="291"/>
        <v/>
      </c>
      <c r="FZ172" s="72" t="str">
        <f t="shared" si="292"/>
        <v/>
      </c>
      <c r="GA172" s="72" t="str">
        <f t="shared" si="293"/>
        <v/>
      </c>
      <c r="GB172" s="72" t="str">
        <f t="shared" si="294"/>
        <v/>
      </c>
      <c r="GC172" s="72" t="str">
        <f t="shared" si="295"/>
        <v/>
      </c>
      <c r="GD172" s="72" t="str">
        <f t="shared" si="296"/>
        <v/>
      </c>
      <c r="GE172" s="72" t="str">
        <f t="shared" si="297"/>
        <v/>
      </c>
      <c r="GF172" s="72" t="str">
        <f t="shared" si="298"/>
        <v/>
      </c>
      <c r="GG172" s="72" t="str">
        <f t="shared" si="299"/>
        <v/>
      </c>
      <c r="GH172" s="72" t="str">
        <f t="shared" si="300"/>
        <v/>
      </c>
      <c r="GI172" s="72" t="str">
        <f t="shared" si="301"/>
        <v/>
      </c>
      <c r="GJ172" s="113"/>
      <c r="GK172" s="113"/>
    </row>
    <row r="173" spans="1:193" ht="20.100000000000001" customHeight="1" x14ac:dyDescent="0.2">
      <c r="A173" s="137">
        <v>158</v>
      </c>
      <c r="B173" s="287"/>
      <c r="C173" s="287"/>
      <c r="D173" s="3"/>
      <c r="E173" s="3"/>
      <c r="F173" s="4"/>
      <c r="G173" s="4"/>
      <c r="H173" s="5"/>
      <c r="I173" s="52" t="str">
        <f t="shared" si="302"/>
        <v/>
      </c>
      <c r="J173" s="4"/>
      <c r="K173" s="4"/>
      <c r="L173" s="4"/>
      <c r="M173" s="4"/>
      <c r="N173" s="5"/>
      <c r="O173" s="53" t="str">
        <f t="shared" si="303"/>
        <v/>
      </c>
      <c r="P173" s="5"/>
      <c r="R173" s="80"/>
      <c r="S173" s="80"/>
      <c r="T173" s="69"/>
      <c r="U173" s="63" t="str">
        <f t="shared" si="304"/>
        <v/>
      </c>
      <c r="V173" s="80"/>
      <c r="W173" s="80"/>
      <c r="X173" s="80"/>
      <c r="Y173" s="80"/>
      <c r="Z173" s="80"/>
      <c r="AA173" s="128"/>
      <c r="AZ173" s="112"/>
      <c r="BF173" s="72" t="s">
        <v>311</v>
      </c>
      <c r="BG173" s="101" t="s">
        <v>129</v>
      </c>
      <c r="CA173" s="86" t="str">
        <f t="shared" si="266"/>
        <v/>
      </c>
      <c r="CB173" s="82" t="str">
        <f t="shared" si="267"/>
        <v/>
      </c>
      <c r="CC173" s="82" t="str">
        <f t="shared" si="268"/>
        <v/>
      </c>
      <c r="CD173" s="82" t="str">
        <f t="shared" si="269"/>
        <v/>
      </c>
      <c r="CE173" s="82" t="str">
        <f t="shared" si="270"/>
        <v/>
      </c>
      <c r="CF173" s="86" t="str">
        <f t="shared" si="271"/>
        <v/>
      </c>
      <c r="CG173" s="87"/>
      <c r="CH173" s="86" t="str">
        <f t="shared" si="272"/>
        <v/>
      </c>
      <c r="CI173" s="86" t="str">
        <f t="shared" si="273"/>
        <v/>
      </c>
      <c r="CJ173" s="64"/>
      <c r="CK173" s="64"/>
      <c r="CL173" s="64"/>
      <c r="CM173" s="64"/>
      <c r="CN173" s="72" t="str">
        <f t="shared" si="274"/>
        <v/>
      </c>
      <c r="CO173" s="72" t="str">
        <f t="shared" si="275"/>
        <v/>
      </c>
      <c r="CP173" s="72" t="str">
        <f t="shared" si="276"/>
        <v/>
      </c>
      <c r="CQ173" s="72" t="str">
        <f t="shared" si="277"/>
        <v/>
      </c>
      <c r="CR173" s="72" t="str">
        <f t="shared" si="278"/>
        <v/>
      </c>
      <c r="CS173" s="72" t="str">
        <f t="shared" si="335"/>
        <v/>
      </c>
      <c r="CT173" s="72" t="str">
        <f t="shared" si="335"/>
        <v/>
      </c>
      <c r="CU173" s="72" t="str">
        <f t="shared" si="335"/>
        <v/>
      </c>
      <c r="CV173" s="72" t="str">
        <f t="shared" si="335"/>
        <v/>
      </c>
      <c r="CW173" s="72" t="str">
        <f t="shared" si="335"/>
        <v/>
      </c>
      <c r="CX173" s="72" t="str">
        <f t="shared" si="335"/>
        <v/>
      </c>
      <c r="CY173" s="72" t="str">
        <f t="shared" si="335"/>
        <v/>
      </c>
      <c r="CZ173" s="72" t="str">
        <f t="shared" si="335"/>
        <v/>
      </c>
      <c r="DA173" s="72" t="str">
        <f t="shared" si="335"/>
        <v/>
      </c>
      <c r="DB173" s="72" t="str">
        <f t="shared" si="335"/>
        <v/>
      </c>
      <c r="DC173" s="72" t="str">
        <f t="shared" si="336"/>
        <v/>
      </c>
      <c r="DD173" s="72" t="str">
        <f t="shared" si="336"/>
        <v/>
      </c>
      <c r="DE173" s="72" t="str">
        <f t="shared" si="336"/>
        <v/>
      </c>
      <c r="DF173" s="72" t="str">
        <f t="shared" si="336"/>
        <v/>
      </c>
      <c r="DG173" s="72" t="str">
        <f t="shared" si="336"/>
        <v/>
      </c>
      <c r="DH173" s="72" t="str">
        <f t="shared" si="336"/>
        <v/>
      </c>
      <c r="DI173" s="72" t="str">
        <f t="shared" si="336"/>
        <v/>
      </c>
      <c r="DJ173" s="72" t="str">
        <f t="shared" si="336"/>
        <v/>
      </c>
      <c r="DK173" s="72" t="str">
        <f t="shared" si="336"/>
        <v/>
      </c>
      <c r="DL173" s="64"/>
      <c r="DM173" s="64"/>
      <c r="DN173" s="64"/>
      <c r="DO173" s="72" t="str">
        <f t="shared" si="279"/>
        <v/>
      </c>
      <c r="DP173" s="72" t="str">
        <f t="shared" si="305"/>
        <v/>
      </c>
      <c r="DQ173" s="72" t="str">
        <f t="shared" si="334"/>
        <v/>
      </c>
      <c r="DR173" s="72" t="str">
        <f t="shared" si="334"/>
        <v/>
      </c>
      <c r="DS173" s="72" t="str">
        <f t="shared" si="334"/>
        <v/>
      </c>
      <c r="DT173" s="72" t="str">
        <f t="shared" si="334"/>
        <v/>
      </c>
      <c r="DU173" s="72" t="str">
        <f t="shared" si="334"/>
        <v/>
      </c>
      <c r="DV173" s="72" t="str">
        <f t="shared" si="334"/>
        <v/>
      </c>
      <c r="DW173" s="72" t="str">
        <f t="shared" si="334"/>
        <v/>
      </c>
      <c r="DX173" s="72" t="str">
        <f t="shared" si="334"/>
        <v/>
      </c>
      <c r="DY173" s="72" t="str">
        <f t="shared" si="334"/>
        <v/>
      </c>
      <c r="DZ173" s="72" t="str">
        <f t="shared" si="334"/>
        <v/>
      </c>
      <c r="EA173" s="72" t="str">
        <f t="shared" si="334"/>
        <v/>
      </c>
      <c r="EB173" s="72" t="str">
        <f t="shared" si="334"/>
        <v/>
      </c>
      <c r="EC173" s="72" t="str">
        <f t="shared" si="334"/>
        <v/>
      </c>
      <c r="ED173" s="72" t="str">
        <f t="shared" si="334"/>
        <v/>
      </c>
      <c r="EE173" s="72" t="str">
        <f t="shared" si="334"/>
        <v/>
      </c>
      <c r="EF173" s="72" t="str">
        <f t="shared" si="334"/>
        <v/>
      </c>
      <c r="EG173" s="72" t="str">
        <f t="shared" si="333"/>
        <v/>
      </c>
      <c r="EH173" s="72" t="str">
        <f t="shared" si="333"/>
        <v/>
      </c>
      <c r="EI173" s="72" t="str">
        <f t="shared" si="333"/>
        <v/>
      </c>
      <c r="EJ173" s="68"/>
      <c r="EK173" s="68"/>
      <c r="EL173" s="68"/>
      <c r="EM173" s="68"/>
      <c r="EN173" s="88" t="str">
        <f t="shared" si="280"/>
        <v/>
      </c>
      <c r="EO173" s="88" t="str">
        <f t="shared" si="306"/>
        <v/>
      </c>
      <c r="EP173" s="88">
        <f t="shared" si="281"/>
        <v>0</v>
      </c>
      <c r="EQ173" s="89" t="str">
        <f t="shared" si="307"/>
        <v/>
      </c>
      <c r="ER173" s="89" t="str">
        <f t="shared" si="308"/>
        <v/>
      </c>
      <c r="ES173" s="89" t="str">
        <f t="shared" si="309"/>
        <v/>
      </c>
      <c r="ET173" s="89" t="str">
        <f t="shared" si="310"/>
        <v/>
      </c>
      <c r="EU173" s="89" t="str">
        <f t="shared" si="311"/>
        <v/>
      </c>
      <c r="EV173" s="89" t="str">
        <f t="shared" si="312"/>
        <v/>
      </c>
      <c r="EW173" s="89" t="str">
        <f t="shared" si="313"/>
        <v/>
      </c>
      <c r="EX173" s="89" t="str">
        <f t="shared" si="314"/>
        <v/>
      </c>
      <c r="EY173" s="89" t="str">
        <f t="shared" si="315"/>
        <v/>
      </c>
      <c r="EZ173" s="89" t="str">
        <f t="shared" si="316"/>
        <v/>
      </c>
      <c r="FA173" s="89" t="str">
        <f t="shared" si="317"/>
        <v/>
      </c>
      <c r="FB173" s="89" t="str">
        <f t="shared" si="318"/>
        <v/>
      </c>
      <c r="FC173" s="89" t="str">
        <f t="shared" si="319"/>
        <v/>
      </c>
      <c r="FD173" s="89" t="str">
        <f t="shared" si="320"/>
        <v/>
      </c>
      <c r="FE173" s="89" t="str">
        <f t="shared" si="321"/>
        <v/>
      </c>
      <c r="FF173" s="89" t="str">
        <f t="shared" si="322"/>
        <v/>
      </c>
      <c r="FG173" s="89" t="str">
        <f t="shared" si="323"/>
        <v/>
      </c>
      <c r="FH173" s="89" t="str">
        <f t="shared" si="324"/>
        <v/>
      </c>
      <c r="FI173" s="89" t="str">
        <f t="shared" si="325"/>
        <v/>
      </c>
      <c r="FJ173" s="89" t="str">
        <f t="shared" si="326"/>
        <v/>
      </c>
      <c r="FK173" s="68"/>
      <c r="FL173" s="68"/>
      <c r="FM173" s="68"/>
      <c r="FN173" s="68"/>
      <c r="FO173" s="68"/>
      <c r="FP173" s="88" t="str">
        <f t="shared" si="282"/>
        <v/>
      </c>
      <c r="FQ173" s="72" t="str">
        <f t="shared" si="283"/>
        <v/>
      </c>
      <c r="FR173" s="72" t="str">
        <f t="shared" si="284"/>
        <v/>
      </c>
      <c r="FS173" s="72" t="str">
        <f t="shared" si="285"/>
        <v/>
      </c>
      <c r="FT173" s="72" t="str">
        <f t="shared" si="286"/>
        <v/>
      </c>
      <c r="FU173" s="72" t="str">
        <f t="shared" si="287"/>
        <v/>
      </c>
      <c r="FV173" s="72" t="str">
        <f t="shared" si="288"/>
        <v/>
      </c>
      <c r="FW173" s="72" t="str">
        <f t="shared" si="289"/>
        <v/>
      </c>
      <c r="FX173" s="72" t="str">
        <f t="shared" si="290"/>
        <v/>
      </c>
      <c r="FY173" s="72" t="str">
        <f t="shared" si="291"/>
        <v/>
      </c>
      <c r="FZ173" s="72" t="str">
        <f t="shared" si="292"/>
        <v/>
      </c>
      <c r="GA173" s="72" t="str">
        <f t="shared" si="293"/>
        <v/>
      </c>
      <c r="GB173" s="72" t="str">
        <f t="shared" si="294"/>
        <v/>
      </c>
      <c r="GC173" s="72" t="str">
        <f t="shared" si="295"/>
        <v/>
      </c>
      <c r="GD173" s="72" t="str">
        <f t="shared" si="296"/>
        <v/>
      </c>
      <c r="GE173" s="72" t="str">
        <f t="shared" si="297"/>
        <v/>
      </c>
      <c r="GF173" s="72" t="str">
        <f t="shared" si="298"/>
        <v/>
      </c>
      <c r="GG173" s="72" t="str">
        <f t="shared" si="299"/>
        <v/>
      </c>
      <c r="GH173" s="72" t="str">
        <f t="shared" si="300"/>
        <v/>
      </c>
      <c r="GI173" s="72" t="str">
        <f t="shared" si="301"/>
        <v/>
      </c>
      <c r="GJ173" s="113"/>
      <c r="GK173" s="113"/>
    </row>
    <row r="174" spans="1:193" ht="20.100000000000001" customHeight="1" x14ac:dyDescent="0.2">
      <c r="A174" s="137">
        <v>159</v>
      </c>
      <c r="B174" s="287"/>
      <c r="C174" s="287"/>
      <c r="D174" s="3"/>
      <c r="E174" s="3"/>
      <c r="F174" s="4"/>
      <c r="G174" s="4"/>
      <c r="H174" s="5"/>
      <c r="I174" s="52" t="str">
        <f t="shared" si="302"/>
        <v/>
      </c>
      <c r="J174" s="4"/>
      <c r="K174" s="4"/>
      <c r="L174" s="4"/>
      <c r="M174" s="4"/>
      <c r="N174" s="5"/>
      <c r="O174" s="53" t="str">
        <f t="shared" si="303"/>
        <v/>
      </c>
      <c r="P174" s="5"/>
      <c r="R174" s="80"/>
      <c r="S174" s="80"/>
      <c r="T174" s="69"/>
      <c r="U174" s="63" t="str">
        <f t="shared" si="304"/>
        <v/>
      </c>
      <c r="V174" s="80"/>
      <c r="W174" s="80"/>
      <c r="X174" s="80"/>
      <c r="Y174" s="80"/>
      <c r="Z174" s="80"/>
      <c r="AA174" s="128"/>
      <c r="AZ174" s="112"/>
      <c r="BF174" s="72" t="s">
        <v>366</v>
      </c>
      <c r="BG174" s="101" t="s">
        <v>129</v>
      </c>
      <c r="CA174" s="86" t="str">
        <f t="shared" si="266"/>
        <v/>
      </c>
      <c r="CB174" s="82" t="str">
        <f t="shared" si="267"/>
        <v/>
      </c>
      <c r="CC174" s="82" t="str">
        <f t="shared" si="268"/>
        <v/>
      </c>
      <c r="CD174" s="82" t="str">
        <f t="shared" si="269"/>
        <v/>
      </c>
      <c r="CE174" s="82" t="str">
        <f t="shared" si="270"/>
        <v/>
      </c>
      <c r="CF174" s="86" t="str">
        <f t="shared" si="271"/>
        <v/>
      </c>
      <c r="CG174" s="87"/>
      <c r="CH174" s="86" t="str">
        <f t="shared" si="272"/>
        <v/>
      </c>
      <c r="CI174" s="86" t="str">
        <f t="shared" si="273"/>
        <v/>
      </c>
      <c r="CJ174" s="64"/>
      <c r="CK174" s="64"/>
      <c r="CL174" s="64"/>
      <c r="CM174" s="64"/>
      <c r="CN174" s="72" t="str">
        <f t="shared" si="274"/>
        <v/>
      </c>
      <c r="CO174" s="72" t="str">
        <f t="shared" si="275"/>
        <v/>
      </c>
      <c r="CP174" s="72" t="str">
        <f t="shared" si="276"/>
        <v/>
      </c>
      <c r="CQ174" s="72" t="str">
        <f t="shared" si="277"/>
        <v/>
      </c>
      <c r="CR174" s="72" t="str">
        <f t="shared" si="278"/>
        <v/>
      </c>
      <c r="CS174" s="72" t="str">
        <f t="shared" si="335"/>
        <v/>
      </c>
      <c r="CT174" s="72" t="str">
        <f t="shared" si="335"/>
        <v/>
      </c>
      <c r="CU174" s="72" t="str">
        <f t="shared" si="335"/>
        <v/>
      </c>
      <c r="CV174" s="72" t="str">
        <f t="shared" si="335"/>
        <v/>
      </c>
      <c r="CW174" s="72" t="str">
        <f t="shared" si="335"/>
        <v/>
      </c>
      <c r="CX174" s="72" t="str">
        <f t="shared" si="335"/>
        <v/>
      </c>
      <c r="CY174" s="72" t="str">
        <f t="shared" si="335"/>
        <v/>
      </c>
      <c r="CZ174" s="72" t="str">
        <f t="shared" si="335"/>
        <v/>
      </c>
      <c r="DA174" s="72" t="str">
        <f t="shared" si="335"/>
        <v/>
      </c>
      <c r="DB174" s="72" t="str">
        <f t="shared" si="335"/>
        <v/>
      </c>
      <c r="DC174" s="72" t="str">
        <f t="shared" si="336"/>
        <v/>
      </c>
      <c r="DD174" s="72" t="str">
        <f t="shared" si="336"/>
        <v/>
      </c>
      <c r="DE174" s="72" t="str">
        <f t="shared" si="336"/>
        <v/>
      </c>
      <c r="DF174" s="72" t="str">
        <f t="shared" si="336"/>
        <v/>
      </c>
      <c r="DG174" s="72" t="str">
        <f t="shared" si="336"/>
        <v/>
      </c>
      <c r="DH174" s="72" t="str">
        <f t="shared" si="336"/>
        <v/>
      </c>
      <c r="DI174" s="72" t="str">
        <f t="shared" si="336"/>
        <v/>
      </c>
      <c r="DJ174" s="72" t="str">
        <f t="shared" si="336"/>
        <v/>
      </c>
      <c r="DK174" s="72" t="str">
        <f t="shared" si="336"/>
        <v/>
      </c>
      <c r="DL174" s="64"/>
      <c r="DM174" s="64"/>
      <c r="DN174" s="64"/>
      <c r="DO174" s="72" t="str">
        <f t="shared" si="279"/>
        <v/>
      </c>
      <c r="DP174" s="72" t="str">
        <f t="shared" si="305"/>
        <v/>
      </c>
      <c r="DQ174" s="72" t="str">
        <f t="shared" si="334"/>
        <v/>
      </c>
      <c r="DR174" s="72" t="str">
        <f t="shared" si="334"/>
        <v/>
      </c>
      <c r="DS174" s="72" t="str">
        <f t="shared" si="334"/>
        <v/>
      </c>
      <c r="DT174" s="72" t="str">
        <f t="shared" si="334"/>
        <v/>
      </c>
      <c r="DU174" s="72" t="str">
        <f t="shared" si="334"/>
        <v/>
      </c>
      <c r="DV174" s="72" t="str">
        <f t="shared" si="334"/>
        <v/>
      </c>
      <c r="DW174" s="72" t="str">
        <f t="shared" si="334"/>
        <v/>
      </c>
      <c r="DX174" s="72" t="str">
        <f t="shared" si="334"/>
        <v/>
      </c>
      <c r="DY174" s="72" t="str">
        <f t="shared" si="334"/>
        <v/>
      </c>
      <c r="DZ174" s="72" t="str">
        <f t="shared" si="334"/>
        <v/>
      </c>
      <c r="EA174" s="72" t="str">
        <f t="shared" si="334"/>
        <v/>
      </c>
      <c r="EB174" s="72" t="str">
        <f t="shared" si="334"/>
        <v/>
      </c>
      <c r="EC174" s="72" t="str">
        <f t="shared" si="334"/>
        <v/>
      </c>
      <c r="ED174" s="72" t="str">
        <f t="shared" si="334"/>
        <v/>
      </c>
      <c r="EE174" s="72" t="str">
        <f t="shared" si="334"/>
        <v/>
      </c>
      <c r="EF174" s="72" t="str">
        <f t="shared" si="334"/>
        <v/>
      </c>
      <c r="EG174" s="72" t="str">
        <f t="shared" si="333"/>
        <v/>
      </c>
      <c r="EH174" s="72" t="str">
        <f t="shared" si="333"/>
        <v/>
      </c>
      <c r="EI174" s="72" t="str">
        <f t="shared" si="333"/>
        <v/>
      </c>
      <c r="EJ174" s="68"/>
      <c r="EK174" s="68"/>
      <c r="EL174" s="68"/>
      <c r="EM174" s="68"/>
      <c r="EN174" s="88" t="str">
        <f t="shared" si="280"/>
        <v/>
      </c>
      <c r="EO174" s="88" t="str">
        <f t="shared" si="306"/>
        <v/>
      </c>
      <c r="EP174" s="88">
        <f t="shared" si="281"/>
        <v>0</v>
      </c>
      <c r="EQ174" s="89" t="str">
        <f t="shared" si="307"/>
        <v/>
      </c>
      <c r="ER174" s="89" t="str">
        <f t="shared" si="308"/>
        <v/>
      </c>
      <c r="ES174" s="89" t="str">
        <f t="shared" si="309"/>
        <v/>
      </c>
      <c r="ET174" s="89" t="str">
        <f t="shared" si="310"/>
        <v/>
      </c>
      <c r="EU174" s="89" t="str">
        <f t="shared" si="311"/>
        <v/>
      </c>
      <c r="EV174" s="89" t="str">
        <f t="shared" si="312"/>
        <v/>
      </c>
      <c r="EW174" s="89" t="str">
        <f t="shared" si="313"/>
        <v/>
      </c>
      <c r="EX174" s="89" t="str">
        <f t="shared" si="314"/>
        <v/>
      </c>
      <c r="EY174" s="89" t="str">
        <f t="shared" si="315"/>
        <v/>
      </c>
      <c r="EZ174" s="89" t="str">
        <f t="shared" si="316"/>
        <v/>
      </c>
      <c r="FA174" s="89" t="str">
        <f t="shared" si="317"/>
        <v/>
      </c>
      <c r="FB174" s="89" t="str">
        <f t="shared" si="318"/>
        <v/>
      </c>
      <c r="FC174" s="89" t="str">
        <f t="shared" si="319"/>
        <v/>
      </c>
      <c r="FD174" s="89" t="str">
        <f t="shared" si="320"/>
        <v/>
      </c>
      <c r="FE174" s="89" t="str">
        <f t="shared" si="321"/>
        <v/>
      </c>
      <c r="FF174" s="89" t="str">
        <f t="shared" si="322"/>
        <v/>
      </c>
      <c r="FG174" s="89" t="str">
        <f t="shared" si="323"/>
        <v/>
      </c>
      <c r="FH174" s="89" t="str">
        <f t="shared" si="324"/>
        <v/>
      </c>
      <c r="FI174" s="89" t="str">
        <f t="shared" si="325"/>
        <v/>
      </c>
      <c r="FJ174" s="89" t="str">
        <f t="shared" si="326"/>
        <v/>
      </c>
      <c r="FK174" s="68"/>
      <c r="FL174" s="68"/>
      <c r="FM174" s="68"/>
      <c r="FN174" s="68"/>
      <c r="FO174" s="68"/>
      <c r="FP174" s="88" t="str">
        <f t="shared" si="282"/>
        <v/>
      </c>
      <c r="FQ174" s="72" t="str">
        <f t="shared" si="283"/>
        <v/>
      </c>
      <c r="FR174" s="72" t="str">
        <f t="shared" si="284"/>
        <v/>
      </c>
      <c r="FS174" s="72" t="str">
        <f t="shared" si="285"/>
        <v/>
      </c>
      <c r="FT174" s="72" t="str">
        <f t="shared" si="286"/>
        <v/>
      </c>
      <c r="FU174" s="72" t="str">
        <f t="shared" si="287"/>
        <v/>
      </c>
      <c r="FV174" s="72" t="str">
        <f t="shared" si="288"/>
        <v/>
      </c>
      <c r="FW174" s="72" t="str">
        <f t="shared" si="289"/>
        <v/>
      </c>
      <c r="FX174" s="72" t="str">
        <f t="shared" si="290"/>
        <v/>
      </c>
      <c r="FY174" s="72" t="str">
        <f t="shared" si="291"/>
        <v/>
      </c>
      <c r="FZ174" s="72" t="str">
        <f t="shared" si="292"/>
        <v/>
      </c>
      <c r="GA174" s="72" t="str">
        <f t="shared" si="293"/>
        <v/>
      </c>
      <c r="GB174" s="72" t="str">
        <f t="shared" si="294"/>
        <v/>
      </c>
      <c r="GC174" s="72" t="str">
        <f t="shared" si="295"/>
        <v/>
      </c>
      <c r="GD174" s="72" t="str">
        <f t="shared" si="296"/>
        <v/>
      </c>
      <c r="GE174" s="72" t="str">
        <f t="shared" si="297"/>
        <v/>
      </c>
      <c r="GF174" s="72" t="str">
        <f t="shared" si="298"/>
        <v/>
      </c>
      <c r="GG174" s="72" t="str">
        <f t="shared" si="299"/>
        <v/>
      </c>
      <c r="GH174" s="72" t="str">
        <f t="shared" si="300"/>
        <v/>
      </c>
      <c r="GI174" s="72" t="str">
        <f t="shared" si="301"/>
        <v/>
      </c>
      <c r="GJ174" s="113"/>
      <c r="GK174" s="113"/>
    </row>
    <row r="175" spans="1:193" ht="20.100000000000001" customHeight="1" x14ac:dyDescent="0.2">
      <c r="A175" s="137">
        <v>160</v>
      </c>
      <c r="B175" s="287"/>
      <c r="C175" s="287"/>
      <c r="D175" s="3"/>
      <c r="E175" s="3"/>
      <c r="F175" s="4"/>
      <c r="G175" s="4"/>
      <c r="H175" s="5"/>
      <c r="I175" s="52" t="str">
        <f t="shared" si="302"/>
        <v/>
      </c>
      <c r="J175" s="4"/>
      <c r="K175" s="4"/>
      <c r="L175" s="4"/>
      <c r="M175" s="4"/>
      <c r="N175" s="5"/>
      <c r="O175" s="53" t="str">
        <f t="shared" si="303"/>
        <v/>
      </c>
      <c r="P175" s="5"/>
      <c r="R175" s="80"/>
      <c r="S175" s="80"/>
      <c r="T175" s="69"/>
      <c r="U175" s="63" t="str">
        <f t="shared" si="304"/>
        <v/>
      </c>
      <c r="V175" s="80"/>
      <c r="W175" s="80"/>
      <c r="X175" s="80"/>
      <c r="Y175" s="80"/>
      <c r="Z175" s="80"/>
      <c r="AA175" s="128"/>
      <c r="AZ175" s="112"/>
      <c r="BF175" s="72" t="s">
        <v>291</v>
      </c>
      <c r="BG175" s="101" t="s">
        <v>129</v>
      </c>
      <c r="CA175" s="86" t="str">
        <f t="shared" si="266"/>
        <v/>
      </c>
      <c r="CB175" s="82" t="str">
        <f t="shared" si="267"/>
        <v/>
      </c>
      <c r="CC175" s="82" t="str">
        <f t="shared" si="268"/>
        <v/>
      </c>
      <c r="CD175" s="82" t="str">
        <f t="shared" si="269"/>
        <v/>
      </c>
      <c r="CE175" s="82" t="str">
        <f t="shared" si="270"/>
        <v/>
      </c>
      <c r="CF175" s="86" t="str">
        <f t="shared" si="271"/>
        <v/>
      </c>
      <c r="CG175" s="87"/>
      <c r="CH175" s="86" t="str">
        <f t="shared" si="272"/>
        <v/>
      </c>
      <c r="CI175" s="86" t="str">
        <f t="shared" si="273"/>
        <v/>
      </c>
      <c r="CJ175" s="64"/>
      <c r="CK175" s="64"/>
      <c r="CL175" s="64"/>
      <c r="CM175" s="64"/>
      <c r="CN175" s="72" t="str">
        <f t="shared" si="274"/>
        <v/>
      </c>
      <c r="CO175" s="72" t="str">
        <f t="shared" si="275"/>
        <v/>
      </c>
      <c r="CP175" s="72" t="str">
        <f t="shared" si="276"/>
        <v/>
      </c>
      <c r="CQ175" s="72" t="str">
        <f t="shared" si="277"/>
        <v/>
      </c>
      <c r="CR175" s="72" t="str">
        <f t="shared" si="278"/>
        <v/>
      </c>
      <c r="CS175" s="72" t="str">
        <f t="shared" si="335"/>
        <v/>
      </c>
      <c r="CT175" s="72" t="str">
        <f t="shared" si="335"/>
        <v/>
      </c>
      <c r="CU175" s="72" t="str">
        <f t="shared" si="335"/>
        <v/>
      </c>
      <c r="CV175" s="72" t="str">
        <f t="shared" si="335"/>
        <v/>
      </c>
      <c r="CW175" s="72" t="str">
        <f t="shared" si="335"/>
        <v/>
      </c>
      <c r="CX175" s="72" t="str">
        <f t="shared" si="335"/>
        <v/>
      </c>
      <c r="CY175" s="72" t="str">
        <f t="shared" si="335"/>
        <v/>
      </c>
      <c r="CZ175" s="72" t="str">
        <f t="shared" si="335"/>
        <v/>
      </c>
      <c r="DA175" s="72" t="str">
        <f t="shared" si="335"/>
        <v/>
      </c>
      <c r="DB175" s="72" t="str">
        <f t="shared" si="335"/>
        <v/>
      </c>
      <c r="DC175" s="72" t="str">
        <f t="shared" si="336"/>
        <v/>
      </c>
      <c r="DD175" s="72" t="str">
        <f t="shared" si="336"/>
        <v/>
      </c>
      <c r="DE175" s="72" t="str">
        <f t="shared" si="336"/>
        <v/>
      </c>
      <c r="DF175" s="72" t="str">
        <f t="shared" si="336"/>
        <v/>
      </c>
      <c r="DG175" s="72" t="str">
        <f t="shared" si="336"/>
        <v/>
      </c>
      <c r="DH175" s="72" t="str">
        <f t="shared" si="336"/>
        <v/>
      </c>
      <c r="DI175" s="72" t="str">
        <f t="shared" si="336"/>
        <v/>
      </c>
      <c r="DJ175" s="72" t="str">
        <f t="shared" si="336"/>
        <v/>
      </c>
      <c r="DK175" s="72" t="str">
        <f t="shared" si="336"/>
        <v/>
      </c>
      <c r="DL175" s="64"/>
      <c r="DM175" s="64"/>
      <c r="DN175" s="64"/>
      <c r="DO175" s="72" t="str">
        <f t="shared" si="279"/>
        <v/>
      </c>
      <c r="DP175" s="72" t="str">
        <f t="shared" si="305"/>
        <v/>
      </c>
      <c r="DQ175" s="72" t="str">
        <f t="shared" si="334"/>
        <v/>
      </c>
      <c r="DR175" s="72" t="str">
        <f t="shared" si="334"/>
        <v/>
      </c>
      <c r="DS175" s="72" t="str">
        <f t="shared" si="334"/>
        <v/>
      </c>
      <c r="DT175" s="72" t="str">
        <f t="shared" si="334"/>
        <v/>
      </c>
      <c r="DU175" s="72" t="str">
        <f t="shared" si="334"/>
        <v/>
      </c>
      <c r="DV175" s="72" t="str">
        <f t="shared" si="334"/>
        <v/>
      </c>
      <c r="DW175" s="72" t="str">
        <f t="shared" si="334"/>
        <v/>
      </c>
      <c r="DX175" s="72" t="str">
        <f t="shared" si="334"/>
        <v/>
      </c>
      <c r="DY175" s="72" t="str">
        <f t="shared" si="334"/>
        <v/>
      </c>
      <c r="DZ175" s="72" t="str">
        <f t="shared" si="334"/>
        <v/>
      </c>
      <c r="EA175" s="72" t="str">
        <f t="shared" si="334"/>
        <v/>
      </c>
      <c r="EB175" s="72" t="str">
        <f t="shared" si="334"/>
        <v/>
      </c>
      <c r="EC175" s="72" t="str">
        <f t="shared" si="334"/>
        <v/>
      </c>
      <c r="ED175" s="72" t="str">
        <f t="shared" si="334"/>
        <v/>
      </c>
      <c r="EE175" s="72" t="str">
        <f t="shared" si="334"/>
        <v/>
      </c>
      <c r="EF175" s="72" t="str">
        <f t="shared" si="334"/>
        <v/>
      </c>
      <c r="EG175" s="72" t="str">
        <f t="shared" si="333"/>
        <v/>
      </c>
      <c r="EH175" s="72" t="str">
        <f t="shared" si="333"/>
        <v/>
      </c>
      <c r="EI175" s="72" t="str">
        <f t="shared" si="333"/>
        <v/>
      </c>
      <c r="EJ175" s="68"/>
      <c r="EK175" s="68"/>
      <c r="EL175" s="68"/>
      <c r="EM175" s="68"/>
      <c r="EN175" s="88" t="str">
        <f t="shared" si="280"/>
        <v/>
      </c>
      <c r="EO175" s="88" t="str">
        <f t="shared" si="306"/>
        <v/>
      </c>
      <c r="EP175" s="88">
        <f t="shared" si="281"/>
        <v>0</v>
      </c>
      <c r="EQ175" s="89" t="str">
        <f t="shared" si="307"/>
        <v/>
      </c>
      <c r="ER175" s="89" t="str">
        <f t="shared" si="308"/>
        <v/>
      </c>
      <c r="ES175" s="89" t="str">
        <f t="shared" si="309"/>
        <v/>
      </c>
      <c r="ET175" s="89" t="str">
        <f t="shared" si="310"/>
        <v/>
      </c>
      <c r="EU175" s="89" t="str">
        <f t="shared" si="311"/>
        <v/>
      </c>
      <c r="EV175" s="89" t="str">
        <f t="shared" si="312"/>
        <v/>
      </c>
      <c r="EW175" s="89" t="str">
        <f t="shared" si="313"/>
        <v/>
      </c>
      <c r="EX175" s="89" t="str">
        <f t="shared" si="314"/>
        <v/>
      </c>
      <c r="EY175" s="89" t="str">
        <f t="shared" si="315"/>
        <v/>
      </c>
      <c r="EZ175" s="89" t="str">
        <f t="shared" si="316"/>
        <v/>
      </c>
      <c r="FA175" s="89" t="str">
        <f t="shared" si="317"/>
        <v/>
      </c>
      <c r="FB175" s="89" t="str">
        <f t="shared" si="318"/>
        <v/>
      </c>
      <c r="FC175" s="89" t="str">
        <f t="shared" si="319"/>
        <v/>
      </c>
      <c r="FD175" s="89" t="str">
        <f t="shared" si="320"/>
        <v/>
      </c>
      <c r="FE175" s="89" t="str">
        <f t="shared" si="321"/>
        <v/>
      </c>
      <c r="FF175" s="89" t="str">
        <f t="shared" si="322"/>
        <v/>
      </c>
      <c r="FG175" s="89" t="str">
        <f t="shared" si="323"/>
        <v/>
      </c>
      <c r="FH175" s="89" t="str">
        <f t="shared" si="324"/>
        <v/>
      </c>
      <c r="FI175" s="89" t="str">
        <f t="shared" si="325"/>
        <v/>
      </c>
      <c r="FJ175" s="89" t="str">
        <f t="shared" si="326"/>
        <v/>
      </c>
      <c r="FK175" s="68"/>
      <c r="FL175" s="68"/>
      <c r="FM175" s="68"/>
      <c r="FN175" s="68"/>
      <c r="FO175" s="68"/>
      <c r="FP175" s="88" t="str">
        <f t="shared" si="282"/>
        <v/>
      </c>
      <c r="FQ175" s="72" t="str">
        <f t="shared" si="283"/>
        <v/>
      </c>
      <c r="FR175" s="72" t="str">
        <f t="shared" si="284"/>
        <v/>
      </c>
      <c r="FS175" s="72" t="str">
        <f t="shared" si="285"/>
        <v/>
      </c>
      <c r="FT175" s="72" t="str">
        <f t="shared" si="286"/>
        <v/>
      </c>
      <c r="FU175" s="72" t="str">
        <f t="shared" si="287"/>
        <v/>
      </c>
      <c r="FV175" s="72" t="str">
        <f t="shared" si="288"/>
        <v/>
      </c>
      <c r="FW175" s="72" t="str">
        <f t="shared" si="289"/>
        <v/>
      </c>
      <c r="FX175" s="72" t="str">
        <f t="shared" si="290"/>
        <v/>
      </c>
      <c r="FY175" s="72" t="str">
        <f t="shared" si="291"/>
        <v/>
      </c>
      <c r="FZ175" s="72" t="str">
        <f t="shared" si="292"/>
        <v/>
      </c>
      <c r="GA175" s="72" t="str">
        <f t="shared" si="293"/>
        <v/>
      </c>
      <c r="GB175" s="72" t="str">
        <f t="shared" si="294"/>
        <v/>
      </c>
      <c r="GC175" s="72" t="str">
        <f t="shared" si="295"/>
        <v/>
      </c>
      <c r="GD175" s="72" t="str">
        <f t="shared" si="296"/>
        <v/>
      </c>
      <c r="GE175" s="72" t="str">
        <f t="shared" si="297"/>
        <v/>
      </c>
      <c r="GF175" s="72" t="str">
        <f t="shared" si="298"/>
        <v/>
      </c>
      <c r="GG175" s="72" t="str">
        <f t="shared" si="299"/>
        <v/>
      </c>
      <c r="GH175" s="72" t="str">
        <f t="shared" si="300"/>
        <v/>
      </c>
      <c r="GI175" s="72" t="str">
        <f t="shared" si="301"/>
        <v/>
      </c>
      <c r="GJ175" s="113"/>
      <c r="GK175" s="113"/>
    </row>
    <row r="176" spans="1:193" ht="20.100000000000001" customHeight="1" x14ac:dyDescent="0.2">
      <c r="A176" s="137">
        <v>161</v>
      </c>
      <c r="B176" s="287"/>
      <c r="C176" s="287"/>
      <c r="D176" s="3"/>
      <c r="E176" s="3"/>
      <c r="F176" s="4"/>
      <c r="G176" s="4"/>
      <c r="H176" s="5"/>
      <c r="I176" s="52" t="str">
        <f t="shared" si="302"/>
        <v/>
      </c>
      <c r="J176" s="4"/>
      <c r="K176" s="4"/>
      <c r="L176" s="4"/>
      <c r="M176" s="4"/>
      <c r="N176" s="5"/>
      <c r="O176" s="53" t="str">
        <f t="shared" si="303"/>
        <v/>
      </c>
      <c r="P176" s="5"/>
      <c r="R176" s="80"/>
      <c r="S176" s="80"/>
      <c r="T176" s="69"/>
      <c r="U176" s="63" t="str">
        <f t="shared" si="304"/>
        <v/>
      </c>
      <c r="V176" s="80"/>
      <c r="W176" s="80"/>
      <c r="X176" s="80"/>
      <c r="Y176" s="80"/>
      <c r="Z176" s="80"/>
      <c r="AA176" s="128"/>
      <c r="AZ176" s="112"/>
      <c r="BF176" s="72" t="s">
        <v>323</v>
      </c>
      <c r="BG176" s="101" t="s">
        <v>129</v>
      </c>
      <c r="CA176" s="86" t="str">
        <f t="shared" ref="CA176:CA207" si="337">IF((J176+K176+L176+M176)=0,"",N176&amp;"_"&amp;O176)</f>
        <v/>
      </c>
      <c r="CB176" s="82" t="str">
        <f t="shared" ref="CB176:CB207" si="338">IF(J176=1,CA176,"")</f>
        <v/>
      </c>
      <c r="CC176" s="82" t="str">
        <f t="shared" ref="CC176:CC207" si="339">IF(K176=1,CA176,"")</f>
        <v/>
      </c>
      <c r="CD176" s="82" t="str">
        <f t="shared" ref="CD176:CD207" si="340">IF(L176=1,CA176,"")</f>
        <v/>
      </c>
      <c r="CE176" s="82" t="str">
        <f t="shared" ref="CE176:CE207" si="341">IF(M176=1,CA176,"")</f>
        <v/>
      </c>
      <c r="CF176" s="86" t="str">
        <f t="shared" ref="CF176:CF207" si="342">IF(D176="","",H176&amp;"_"&amp;I176)</f>
        <v/>
      </c>
      <c r="CG176" s="87"/>
      <c r="CH176" s="86" t="str">
        <f t="shared" ref="CH176:CH207" si="343">IF(D176="","",D176*E176*F176*I176/1000000000)</f>
        <v/>
      </c>
      <c r="CI176" s="86" t="str">
        <f t="shared" ref="CI176:CI207" si="344">IF(D176="","",IF(T176="ANO",F176*2,F176))</f>
        <v/>
      </c>
      <c r="CJ176" s="64"/>
      <c r="CK176" s="64"/>
      <c r="CL176" s="64"/>
      <c r="CM176" s="64"/>
      <c r="CN176" s="72" t="str">
        <f t="shared" ref="CN176:CN207" si="345">IF(T176="ANO",I176*2,I176)</f>
        <v/>
      </c>
      <c r="CO176" s="72" t="str">
        <f t="shared" ref="CO176:CO207" si="346">IF(D176="","",IF(CN176&lt;19.1,10,IF(CN176&lt;36.1,20,IF(CN176&gt;36.1,30,30))))</f>
        <v/>
      </c>
      <c r="CP176" s="72" t="str">
        <f t="shared" ref="CP176:CP207" si="347">IF(D176="","",IF(O176&lt;2.1,1,IF(O176&lt;8.1,2,IF(O176&gt;8.1,3,3))))</f>
        <v/>
      </c>
      <c r="CQ176" s="72" t="str">
        <f t="shared" ref="CQ176:CQ207" si="348">IF(D176="","",CO176+CP176)</f>
        <v/>
      </c>
      <c r="CR176" s="72" t="str">
        <f t="shared" ref="CR176:CR207" si="349">IF(D176="","",IF(CQ176=11,"L1",IF(CQ176=12,"L2",IF(CQ176=13,"L3",IF(CQ176=21,"L4",IF(CQ176=22,"L5",IF(CQ176=23,"L6",IF(CQ176=31,"L7",IF(CQ176=32,"L8",IF(CQ176=33,"L9","chyba"))))))))))</f>
        <v/>
      </c>
      <c r="CS176" s="72" t="str">
        <f t="shared" ref="CS176:DB185" si="350">IF($CR176="","",IF($CR176=CS$15,(($D176*$J176)+($D176*$K176)+($E176*$L176)+($E176*$M176))/1000*$F176,""))</f>
        <v/>
      </c>
      <c r="CT176" s="72" t="str">
        <f t="shared" si="350"/>
        <v/>
      </c>
      <c r="CU176" s="72" t="str">
        <f t="shared" si="350"/>
        <v/>
      </c>
      <c r="CV176" s="72" t="str">
        <f t="shared" si="350"/>
        <v/>
      </c>
      <c r="CW176" s="72" t="str">
        <f t="shared" si="350"/>
        <v/>
      </c>
      <c r="CX176" s="72" t="str">
        <f t="shared" si="350"/>
        <v/>
      </c>
      <c r="CY176" s="72" t="str">
        <f t="shared" si="350"/>
        <v/>
      </c>
      <c r="CZ176" s="72" t="str">
        <f t="shared" si="350"/>
        <v/>
      </c>
      <c r="DA176" s="72" t="str">
        <f t="shared" si="350"/>
        <v/>
      </c>
      <c r="DB176" s="72" t="str">
        <f t="shared" si="350"/>
        <v/>
      </c>
      <c r="DC176" s="72" t="str">
        <f t="shared" ref="DC176:DK185" si="351">IF($CR176="","",IF($CR176=DC$15,(($D176*$J176)+($D176*$K176)+($E176*$L176)+($E176*$M176))/1000*$F176,""))</f>
        <v/>
      </c>
      <c r="DD176" s="72" t="str">
        <f t="shared" si="351"/>
        <v/>
      </c>
      <c r="DE176" s="72" t="str">
        <f t="shared" si="351"/>
        <v/>
      </c>
      <c r="DF176" s="72" t="str">
        <f t="shared" si="351"/>
        <v/>
      </c>
      <c r="DG176" s="72" t="str">
        <f t="shared" si="351"/>
        <v/>
      </c>
      <c r="DH176" s="72" t="str">
        <f t="shared" si="351"/>
        <v/>
      </c>
      <c r="DI176" s="72" t="str">
        <f t="shared" si="351"/>
        <v/>
      </c>
      <c r="DJ176" s="72" t="str">
        <f t="shared" si="351"/>
        <v/>
      </c>
      <c r="DK176" s="72" t="str">
        <f t="shared" si="351"/>
        <v/>
      </c>
      <c r="DL176" s="64"/>
      <c r="DM176" s="64"/>
      <c r="DN176" s="64"/>
      <c r="DO176" s="72" t="str">
        <f t="shared" ref="DO176:DO207" si="352">IF(D176="","",IF(T176="ANO",(D176+D176+E176+E176)/1000*F176*2,(D176+D176+E176+E176)/1000*F176))</f>
        <v/>
      </c>
      <c r="DP176" s="72" t="str">
        <f t="shared" si="305"/>
        <v/>
      </c>
      <c r="DQ176" s="72" t="str">
        <f t="shared" si="334"/>
        <v/>
      </c>
      <c r="DR176" s="72" t="str">
        <f t="shared" si="334"/>
        <v/>
      </c>
      <c r="DS176" s="72" t="str">
        <f t="shared" si="334"/>
        <v/>
      </c>
      <c r="DT176" s="72" t="str">
        <f t="shared" si="334"/>
        <v/>
      </c>
      <c r="DU176" s="72" t="str">
        <f t="shared" si="334"/>
        <v/>
      </c>
      <c r="DV176" s="72" t="str">
        <f t="shared" si="334"/>
        <v/>
      </c>
      <c r="DW176" s="72" t="str">
        <f t="shared" si="334"/>
        <v/>
      </c>
      <c r="DX176" s="72" t="str">
        <f t="shared" si="334"/>
        <v/>
      </c>
      <c r="DY176" s="72" t="str">
        <f t="shared" si="334"/>
        <v/>
      </c>
      <c r="DZ176" s="72" t="str">
        <f t="shared" si="334"/>
        <v/>
      </c>
      <c r="EA176" s="72" t="str">
        <f t="shared" si="334"/>
        <v/>
      </c>
      <c r="EB176" s="72" t="str">
        <f t="shared" si="334"/>
        <v/>
      </c>
      <c r="EC176" s="72" t="str">
        <f t="shared" si="334"/>
        <v/>
      </c>
      <c r="ED176" s="72" t="str">
        <f t="shared" si="334"/>
        <v/>
      </c>
      <c r="EE176" s="72" t="str">
        <f t="shared" si="334"/>
        <v/>
      </c>
      <c r="EF176" s="72" t="str">
        <f t="shared" si="334"/>
        <v/>
      </c>
      <c r="EG176" s="72" t="str">
        <f t="shared" si="333"/>
        <v/>
      </c>
      <c r="EH176" s="72" t="str">
        <f t="shared" si="333"/>
        <v/>
      </c>
      <c r="EI176" s="72" t="str">
        <f t="shared" si="333"/>
        <v/>
      </c>
      <c r="EJ176" s="68"/>
      <c r="EK176" s="68"/>
      <c r="EL176" s="68"/>
      <c r="EM176" s="68"/>
      <c r="EN176" s="88" t="str">
        <f t="shared" ref="EN176:EN207" si="353">IF(EP176=0,"",(J176+K176+L176+M176*F176)*50/1000)</f>
        <v/>
      </c>
      <c r="EO176" s="88" t="str">
        <f t="shared" si="306"/>
        <v/>
      </c>
      <c r="EP176" s="88">
        <f t="shared" ref="EP176:EP207" si="354">((D176*(J176+K176))+(E176*(L176+M176)))/1000*F176</f>
        <v>0</v>
      </c>
      <c r="EQ176" s="89" t="str">
        <f t="shared" si="307"/>
        <v/>
      </c>
      <c r="ER176" s="89" t="str">
        <f t="shared" si="308"/>
        <v/>
      </c>
      <c r="ES176" s="89" t="str">
        <f t="shared" si="309"/>
        <v/>
      </c>
      <c r="ET176" s="89" t="str">
        <f t="shared" si="310"/>
        <v/>
      </c>
      <c r="EU176" s="89" t="str">
        <f t="shared" si="311"/>
        <v/>
      </c>
      <c r="EV176" s="89" t="str">
        <f t="shared" si="312"/>
        <v/>
      </c>
      <c r="EW176" s="89" t="str">
        <f t="shared" si="313"/>
        <v/>
      </c>
      <c r="EX176" s="89" t="str">
        <f t="shared" si="314"/>
        <v/>
      </c>
      <c r="EY176" s="89" t="str">
        <f t="shared" si="315"/>
        <v/>
      </c>
      <c r="EZ176" s="89" t="str">
        <f t="shared" si="316"/>
        <v/>
      </c>
      <c r="FA176" s="89" t="str">
        <f t="shared" si="317"/>
        <v/>
      </c>
      <c r="FB176" s="89" t="str">
        <f t="shared" si="318"/>
        <v/>
      </c>
      <c r="FC176" s="89" t="str">
        <f t="shared" si="319"/>
        <v/>
      </c>
      <c r="FD176" s="89" t="str">
        <f t="shared" si="320"/>
        <v/>
      </c>
      <c r="FE176" s="89" t="str">
        <f t="shared" si="321"/>
        <v/>
      </c>
      <c r="FF176" s="89" t="str">
        <f t="shared" si="322"/>
        <v/>
      </c>
      <c r="FG176" s="89" t="str">
        <f t="shared" si="323"/>
        <v/>
      </c>
      <c r="FH176" s="89" t="str">
        <f t="shared" si="324"/>
        <v/>
      </c>
      <c r="FI176" s="89" t="str">
        <f t="shared" si="325"/>
        <v/>
      </c>
      <c r="FJ176" s="89" t="str">
        <f t="shared" si="326"/>
        <v/>
      </c>
      <c r="FK176" s="68"/>
      <c r="FL176" s="68"/>
      <c r="FM176" s="68"/>
      <c r="FN176" s="68"/>
      <c r="FO176" s="68"/>
      <c r="FP176" s="88" t="str">
        <f t="shared" ref="FP176:FP207" si="355">IF(H176="","",H176)</f>
        <v/>
      </c>
      <c r="FQ176" s="72" t="str">
        <f t="shared" ref="FQ176:FQ207" si="356">IF($H176="","",IF($FP176=$AN$19,($D176*$E176*$CI176/1000000),""))</f>
        <v/>
      </c>
      <c r="FR176" s="72" t="str">
        <f t="shared" ref="FR176:FR207" si="357">IF($H176="","",IF($FP176=$AN$20,($D176*$E176*$CI176/1000000),""))</f>
        <v/>
      </c>
      <c r="FS176" s="72" t="str">
        <f t="shared" ref="FS176:FS207" si="358">IF($H176="","",IF($FP176=$AN$21,($D176*$E176*$CI176/1000000),""))</f>
        <v/>
      </c>
      <c r="FT176" s="72" t="str">
        <f t="shared" ref="FT176:FT207" si="359">IF($H176="","",IF($FP176=$AN$22,($D176*$E176*$CI176/1000000),""))</f>
        <v/>
      </c>
      <c r="FU176" s="72" t="str">
        <f t="shared" ref="FU176:FU207" si="360">IF($H176="","",IF($FP176=$AN$23,($D176*$E176*$CI176/1000000),""))</f>
        <v/>
      </c>
      <c r="FV176" s="72" t="str">
        <f t="shared" ref="FV176:FV207" si="361">IF($H176="","",IF($FP176=$AN$24,($D176*$E176*$CI176/1000000),""))</f>
        <v/>
      </c>
      <c r="FW176" s="72" t="str">
        <f t="shared" ref="FW176:FW207" si="362">IF($H176="","",IF($FP176=$AN$25,($D176*$E176*$CI176/1000000),""))</f>
        <v/>
      </c>
      <c r="FX176" s="72" t="str">
        <f t="shared" ref="FX176:FX207" si="363">IF($H176="","",IF($FP176=$AN$26,($D176*$E176*$CI176/1000000),""))</f>
        <v/>
      </c>
      <c r="FY176" s="72" t="str">
        <f t="shared" ref="FY176:FY207" si="364">IF($H176="","",IF($FP176=$AN$27,($D176*$E176*$CI176/1000000),""))</f>
        <v/>
      </c>
      <c r="FZ176" s="72" t="str">
        <f t="shared" ref="FZ176:FZ207" si="365">IF($H176="","",IF($FP176=$AN$28,($D176*$E176*$CI176/1000000),""))</f>
        <v/>
      </c>
      <c r="GA176" s="72" t="str">
        <f t="shared" ref="GA176:GA207" si="366">IF($H176="","",IF($FP176=$AN$29,($D176*$E176*$CI176/1000000),""))</f>
        <v/>
      </c>
      <c r="GB176" s="72" t="str">
        <f t="shared" ref="GB176:GB207" si="367">IF($H176="","",IF($FP176=$AN$30,($D176*$E176*$CI176/1000000),""))</f>
        <v/>
      </c>
      <c r="GC176" s="72" t="str">
        <f t="shared" ref="GC176:GC207" si="368">IF($H176="","",IF($FP176=$AN$31,($D176*$E176*$CI176/1000000),""))</f>
        <v/>
      </c>
      <c r="GD176" s="72" t="str">
        <f t="shared" ref="GD176:GD207" si="369">IF($H176="","",IF($FP176=$AN$32,($D176*$E176*$CI176/1000000),""))</f>
        <v/>
      </c>
      <c r="GE176" s="72" t="str">
        <f t="shared" ref="GE176:GE207" si="370">IF($H176="","",IF($FP176=$AN$33,($D176*$E176*$CI176/1000000),""))</f>
        <v/>
      </c>
      <c r="GF176" s="72" t="str">
        <f t="shared" ref="GF176:GF207" si="371">IF($H176="","",IF($FP176=$AN$34,($D176*$E176*$CI176/1000000),""))</f>
        <v/>
      </c>
      <c r="GG176" s="72" t="str">
        <f t="shared" ref="GG176:GG207" si="372">IF($H176="","",IF($FP176=$AN$35,($D176*$E176*$CI176/1000000),""))</f>
        <v/>
      </c>
      <c r="GH176" s="72" t="str">
        <f t="shared" ref="GH176:GH207" si="373">IF($H176="","",IF($FP176=$AN$36,($D176*$E176*$CI176/1000000),""))</f>
        <v/>
      </c>
      <c r="GI176" s="72" t="str">
        <f t="shared" ref="GI176:GI207" si="374">IF($H176="","",IF($FP176=$AN$37,($D176*$E176*$CI176/1000000),""))</f>
        <v/>
      </c>
      <c r="GJ176" s="113"/>
      <c r="GK176" s="113"/>
    </row>
    <row r="177" spans="1:193" ht="20.100000000000001" customHeight="1" x14ac:dyDescent="0.2">
      <c r="A177" s="137">
        <v>162</v>
      </c>
      <c r="B177" s="287"/>
      <c r="C177" s="287"/>
      <c r="D177" s="3"/>
      <c r="E177" s="3"/>
      <c r="F177" s="4"/>
      <c r="G177" s="4"/>
      <c r="H177" s="5"/>
      <c r="I177" s="52" t="str">
        <f t="shared" si="302"/>
        <v/>
      </c>
      <c r="J177" s="4"/>
      <c r="K177" s="4"/>
      <c r="L177" s="4"/>
      <c r="M177" s="4"/>
      <c r="N177" s="5"/>
      <c r="O177" s="53" t="str">
        <f t="shared" si="303"/>
        <v/>
      </c>
      <c r="P177" s="5"/>
      <c r="R177" s="80"/>
      <c r="S177" s="80"/>
      <c r="T177" s="69"/>
      <c r="U177" s="63" t="str">
        <f t="shared" si="304"/>
        <v/>
      </c>
      <c r="V177" s="80"/>
      <c r="W177" s="80"/>
      <c r="X177" s="80"/>
      <c r="Y177" s="80"/>
      <c r="Z177" s="80"/>
      <c r="AA177" s="128"/>
      <c r="AZ177" s="112"/>
      <c r="BF177" s="72"/>
      <c r="BG177" s="101"/>
      <c r="CA177" s="86" t="str">
        <f t="shared" si="337"/>
        <v/>
      </c>
      <c r="CB177" s="82" t="str">
        <f t="shared" si="338"/>
        <v/>
      </c>
      <c r="CC177" s="82" t="str">
        <f t="shared" si="339"/>
        <v/>
      </c>
      <c r="CD177" s="82" t="str">
        <f t="shared" si="340"/>
        <v/>
      </c>
      <c r="CE177" s="82" t="str">
        <f t="shared" si="341"/>
        <v/>
      </c>
      <c r="CF177" s="86" t="str">
        <f t="shared" si="342"/>
        <v/>
      </c>
      <c r="CG177" s="87"/>
      <c r="CH177" s="86" t="str">
        <f t="shared" si="343"/>
        <v/>
      </c>
      <c r="CI177" s="86" t="str">
        <f t="shared" si="344"/>
        <v/>
      </c>
      <c r="CJ177" s="64"/>
      <c r="CK177" s="64"/>
      <c r="CL177" s="64"/>
      <c r="CM177" s="64"/>
      <c r="CN177" s="72" t="str">
        <f t="shared" si="345"/>
        <v/>
      </c>
      <c r="CO177" s="72" t="str">
        <f t="shared" si="346"/>
        <v/>
      </c>
      <c r="CP177" s="72" t="str">
        <f t="shared" si="347"/>
        <v/>
      </c>
      <c r="CQ177" s="72" t="str">
        <f t="shared" si="348"/>
        <v/>
      </c>
      <c r="CR177" s="72" t="str">
        <f t="shared" si="349"/>
        <v/>
      </c>
      <c r="CS177" s="72" t="str">
        <f t="shared" si="350"/>
        <v/>
      </c>
      <c r="CT177" s="72" t="str">
        <f t="shared" si="350"/>
        <v/>
      </c>
      <c r="CU177" s="72" t="str">
        <f t="shared" si="350"/>
        <v/>
      </c>
      <c r="CV177" s="72" t="str">
        <f t="shared" si="350"/>
        <v/>
      </c>
      <c r="CW177" s="72" t="str">
        <f t="shared" si="350"/>
        <v/>
      </c>
      <c r="CX177" s="72" t="str">
        <f t="shared" si="350"/>
        <v/>
      </c>
      <c r="CY177" s="72" t="str">
        <f t="shared" si="350"/>
        <v/>
      </c>
      <c r="CZ177" s="72" t="str">
        <f t="shared" si="350"/>
        <v/>
      </c>
      <c r="DA177" s="72" t="str">
        <f t="shared" si="350"/>
        <v/>
      </c>
      <c r="DB177" s="72" t="str">
        <f t="shared" si="350"/>
        <v/>
      </c>
      <c r="DC177" s="72" t="str">
        <f t="shared" si="351"/>
        <v/>
      </c>
      <c r="DD177" s="72" t="str">
        <f t="shared" si="351"/>
        <v/>
      </c>
      <c r="DE177" s="72" t="str">
        <f t="shared" si="351"/>
        <v/>
      </c>
      <c r="DF177" s="72" t="str">
        <f t="shared" si="351"/>
        <v/>
      </c>
      <c r="DG177" s="72" t="str">
        <f t="shared" si="351"/>
        <v/>
      </c>
      <c r="DH177" s="72" t="str">
        <f t="shared" si="351"/>
        <v/>
      </c>
      <c r="DI177" s="72" t="str">
        <f t="shared" si="351"/>
        <v/>
      </c>
      <c r="DJ177" s="72" t="str">
        <f t="shared" si="351"/>
        <v/>
      </c>
      <c r="DK177" s="72" t="str">
        <f t="shared" si="351"/>
        <v/>
      </c>
      <c r="DL177" s="64"/>
      <c r="DM177" s="64"/>
      <c r="DN177" s="64"/>
      <c r="DO177" s="72" t="str">
        <f t="shared" si="352"/>
        <v/>
      </c>
      <c r="DP177" s="72" t="str">
        <f t="shared" si="305"/>
        <v/>
      </c>
      <c r="DQ177" s="72" t="str">
        <f t="shared" si="334"/>
        <v/>
      </c>
      <c r="DR177" s="72" t="str">
        <f t="shared" si="334"/>
        <v/>
      </c>
      <c r="DS177" s="72" t="str">
        <f t="shared" si="334"/>
        <v/>
      </c>
      <c r="DT177" s="72" t="str">
        <f t="shared" si="334"/>
        <v/>
      </c>
      <c r="DU177" s="72" t="str">
        <f t="shared" si="334"/>
        <v/>
      </c>
      <c r="DV177" s="72" t="str">
        <f t="shared" si="334"/>
        <v/>
      </c>
      <c r="DW177" s="72" t="str">
        <f t="shared" si="334"/>
        <v/>
      </c>
      <c r="DX177" s="72" t="str">
        <f t="shared" si="334"/>
        <v/>
      </c>
      <c r="DY177" s="72" t="str">
        <f t="shared" si="334"/>
        <v/>
      </c>
      <c r="DZ177" s="72" t="str">
        <f t="shared" si="334"/>
        <v/>
      </c>
      <c r="EA177" s="72" t="str">
        <f t="shared" si="334"/>
        <v/>
      </c>
      <c r="EB177" s="72" t="str">
        <f t="shared" si="334"/>
        <v/>
      </c>
      <c r="EC177" s="72" t="str">
        <f t="shared" si="334"/>
        <v/>
      </c>
      <c r="ED177" s="72" t="str">
        <f t="shared" si="334"/>
        <v/>
      </c>
      <c r="EE177" s="72" t="str">
        <f t="shared" si="334"/>
        <v/>
      </c>
      <c r="EF177" s="72" t="str">
        <f t="shared" si="334"/>
        <v/>
      </c>
      <c r="EG177" s="72" t="str">
        <f t="shared" si="333"/>
        <v/>
      </c>
      <c r="EH177" s="72" t="str">
        <f t="shared" si="333"/>
        <v/>
      </c>
      <c r="EI177" s="72" t="str">
        <f t="shared" si="333"/>
        <v/>
      </c>
      <c r="EJ177" s="68"/>
      <c r="EK177" s="68"/>
      <c r="EL177" s="68"/>
      <c r="EM177" s="68"/>
      <c r="EN177" s="88" t="str">
        <f t="shared" si="353"/>
        <v/>
      </c>
      <c r="EO177" s="88" t="str">
        <f t="shared" si="306"/>
        <v/>
      </c>
      <c r="EP177" s="88">
        <f t="shared" si="354"/>
        <v>0</v>
      </c>
      <c r="EQ177" s="89" t="str">
        <f t="shared" si="307"/>
        <v/>
      </c>
      <c r="ER177" s="89" t="str">
        <f t="shared" si="308"/>
        <v/>
      </c>
      <c r="ES177" s="89" t="str">
        <f t="shared" si="309"/>
        <v/>
      </c>
      <c r="ET177" s="89" t="str">
        <f t="shared" si="310"/>
        <v/>
      </c>
      <c r="EU177" s="89" t="str">
        <f t="shared" si="311"/>
        <v/>
      </c>
      <c r="EV177" s="89" t="str">
        <f t="shared" si="312"/>
        <v/>
      </c>
      <c r="EW177" s="89" t="str">
        <f t="shared" si="313"/>
        <v/>
      </c>
      <c r="EX177" s="89" t="str">
        <f t="shared" si="314"/>
        <v/>
      </c>
      <c r="EY177" s="89" t="str">
        <f t="shared" si="315"/>
        <v/>
      </c>
      <c r="EZ177" s="89" t="str">
        <f t="shared" si="316"/>
        <v/>
      </c>
      <c r="FA177" s="89" t="str">
        <f t="shared" si="317"/>
        <v/>
      </c>
      <c r="FB177" s="89" t="str">
        <f t="shared" si="318"/>
        <v/>
      </c>
      <c r="FC177" s="89" t="str">
        <f t="shared" si="319"/>
        <v/>
      </c>
      <c r="FD177" s="89" t="str">
        <f t="shared" si="320"/>
        <v/>
      </c>
      <c r="FE177" s="89" t="str">
        <f t="shared" si="321"/>
        <v/>
      </c>
      <c r="FF177" s="89" t="str">
        <f t="shared" si="322"/>
        <v/>
      </c>
      <c r="FG177" s="89" t="str">
        <f t="shared" si="323"/>
        <v/>
      </c>
      <c r="FH177" s="89" t="str">
        <f t="shared" si="324"/>
        <v/>
      </c>
      <c r="FI177" s="89" t="str">
        <f t="shared" si="325"/>
        <v/>
      </c>
      <c r="FJ177" s="89" t="str">
        <f t="shared" si="326"/>
        <v/>
      </c>
      <c r="FK177" s="68"/>
      <c r="FL177" s="68"/>
      <c r="FM177" s="68"/>
      <c r="FN177" s="68"/>
      <c r="FO177" s="68"/>
      <c r="FP177" s="88" t="str">
        <f t="shared" si="355"/>
        <v/>
      </c>
      <c r="FQ177" s="72" t="str">
        <f t="shared" si="356"/>
        <v/>
      </c>
      <c r="FR177" s="72" t="str">
        <f t="shared" si="357"/>
        <v/>
      </c>
      <c r="FS177" s="72" t="str">
        <f t="shared" si="358"/>
        <v/>
      </c>
      <c r="FT177" s="72" t="str">
        <f t="shared" si="359"/>
        <v/>
      </c>
      <c r="FU177" s="72" t="str">
        <f t="shared" si="360"/>
        <v/>
      </c>
      <c r="FV177" s="72" t="str">
        <f t="shared" si="361"/>
        <v/>
      </c>
      <c r="FW177" s="72" t="str">
        <f t="shared" si="362"/>
        <v/>
      </c>
      <c r="FX177" s="72" t="str">
        <f t="shared" si="363"/>
        <v/>
      </c>
      <c r="FY177" s="72" t="str">
        <f t="shared" si="364"/>
        <v/>
      </c>
      <c r="FZ177" s="72" t="str">
        <f t="shared" si="365"/>
        <v/>
      </c>
      <c r="GA177" s="72" t="str">
        <f t="shared" si="366"/>
        <v/>
      </c>
      <c r="GB177" s="72" t="str">
        <f t="shared" si="367"/>
        <v/>
      </c>
      <c r="GC177" s="72" t="str">
        <f t="shared" si="368"/>
        <v/>
      </c>
      <c r="GD177" s="72" t="str">
        <f t="shared" si="369"/>
        <v/>
      </c>
      <c r="GE177" s="72" t="str">
        <f t="shared" si="370"/>
        <v/>
      </c>
      <c r="GF177" s="72" t="str">
        <f t="shared" si="371"/>
        <v/>
      </c>
      <c r="GG177" s="72" t="str">
        <f t="shared" si="372"/>
        <v/>
      </c>
      <c r="GH177" s="72" t="str">
        <f t="shared" si="373"/>
        <v/>
      </c>
      <c r="GI177" s="72" t="str">
        <f t="shared" si="374"/>
        <v/>
      </c>
      <c r="GJ177" s="113"/>
      <c r="GK177" s="113"/>
    </row>
    <row r="178" spans="1:193" ht="20.100000000000001" customHeight="1" x14ac:dyDescent="0.2">
      <c r="A178" s="137">
        <v>163</v>
      </c>
      <c r="B178" s="287"/>
      <c r="C178" s="287"/>
      <c r="D178" s="3"/>
      <c r="E178" s="3"/>
      <c r="F178" s="4"/>
      <c r="G178" s="4"/>
      <c r="H178" s="5"/>
      <c r="I178" s="52" t="str">
        <f t="shared" si="302"/>
        <v/>
      </c>
      <c r="J178" s="4"/>
      <c r="K178" s="4"/>
      <c r="L178" s="4"/>
      <c r="M178" s="4"/>
      <c r="N178" s="5"/>
      <c r="O178" s="53" t="str">
        <f t="shared" si="303"/>
        <v/>
      </c>
      <c r="P178" s="5"/>
      <c r="R178" s="80"/>
      <c r="S178" s="80"/>
      <c r="T178" s="69"/>
      <c r="U178" s="63" t="str">
        <f t="shared" si="304"/>
        <v/>
      </c>
      <c r="V178" s="80"/>
      <c r="W178" s="80"/>
      <c r="X178" s="80"/>
      <c r="Y178" s="80"/>
      <c r="Z178" s="80"/>
      <c r="AA178" s="128"/>
      <c r="AZ178" s="112"/>
      <c r="BF178" s="72"/>
      <c r="BG178" s="101"/>
      <c r="CA178" s="86" t="str">
        <f t="shared" si="337"/>
        <v/>
      </c>
      <c r="CB178" s="82" t="str">
        <f t="shared" si="338"/>
        <v/>
      </c>
      <c r="CC178" s="82" t="str">
        <f t="shared" si="339"/>
        <v/>
      </c>
      <c r="CD178" s="82" t="str">
        <f t="shared" si="340"/>
        <v/>
      </c>
      <c r="CE178" s="82" t="str">
        <f t="shared" si="341"/>
        <v/>
      </c>
      <c r="CF178" s="86" t="str">
        <f t="shared" si="342"/>
        <v/>
      </c>
      <c r="CG178" s="87"/>
      <c r="CH178" s="86" t="str">
        <f t="shared" si="343"/>
        <v/>
      </c>
      <c r="CI178" s="86" t="str">
        <f t="shared" si="344"/>
        <v/>
      </c>
      <c r="CJ178" s="64"/>
      <c r="CK178" s="64"/>
      <c r="CL178" s="64"/>
      <c r="CM178" s="64"/>
      <c r="CN178" s="72" t="str">
        <f t="shared" si="345"/>
        <v/>
      </c>
      <c r="CO178" s="72" t="str">
        <f t="shared" si="346"/>
        <v/>
      </c>
      <c r="CP178" s="72" t="str">
        <f t="shared" si="347"/>
        <v/>
      </c>
      <c r="CQ178" s="72" t="str">
        <f t="shared" si="348"/>
        <v/>
      </c>
      <c r="CR178" s="72" t="str">
        <f t="shared" si="349"/>
        <v/>
      </c>
      <c r="CS178" s="72" t="str">
        <f t="shared" si="350"/>
        <v/>
      </c>
      <c r="CT178" s="72" t="str">
        <f t="shared" si="350"/>
        <v/>
      </c>
      <c r="CU178" s="72" t="str">
        <f t="shared" si="350"/>
        <v/>
      </c>
      <c r="CV178" s="72" t="str">
        <f t="shared" si="350"/>
        <v/>
      </c>
      <c r="CW178" s="72" t="str">
        <f t="shared" si="350"/>
        <v/>
      </c>
      <c r="CX178" s="72" t="str">
        <f t="shared" si="350"/>
        <v/>
      </c>
      <c r="CY178" s="72" t="str">
        <f t="shared" si="350"/>
        <v/>
      </c>
      <c r="CZ178" s="72" t="str">
        <f t="shared" si="350"/>
        <v/>
      </c>
      <c r="DA178" s="72" t="str">
        <f t="shared" si="350"/>
        <v/>
      </c>
      <c r="DB178" s="72" t="str">
        <f t="shared" si="350"/>
        <v/>
      </c>
      <c r="DC178" s="72" t="str">
        <f t="shared" si="351"/>
        <v/>
      </c>
      <c r="DD178" s="72" t="str">
        <f t="shared" si="351"/>
        <v/>
      </c>
      <c r="DE178" s="72" t="str">
        <f t="shared" si="351"/>
        <v/>
      </c>
      <c r="DF178" s="72" t="str">
        <f t="shared" si="351"/>
        <v/>
      </c>
      <c r="DG178" s="72" t="str">
        <f t="shared" si="351"/>
        <v/>
      </c>
      <c r="DH178" s="72" t="str">
        <f t="shared" si="351"/>
        <v/>
      </c>
      <c r="DI178" s="72" t="str">
        <f t="shared" si="351"/>
        <v/>
      </c>
      <c r="DJ178" s="72" t="str">
        <f t="shared" si="351"/>
        <v/>
      </c>
      <c r="DK178" s="72" t="str">
        <f t="shared" si="351"/>
        <v/>
      </c>
      <c r="DL178" s="64"/>
      <c r="DM178" s="64"/>
      <c r="DN178" s="64"/>
      <c r="DO178" s="72" t="str">
        <f t="shared" si="352"/>
        <v/>
      </c>
      <c r="DP178" s="72" t="str">
        <f t="shared" si="305"/>
        <v/>
      </c>
      <c r="DQ178" s="72" t="str">
        <f t="shared" si="334"/>
        <v/>
      </c>
      <c r="DR178" s="72" t="str">
        <f t="shared" si="334"/>
        <v/>
      </c>
      <c r="DS178" s="72" t="str">
        <f t="shared" si="334"/>
        <v/>
      </c>
      <c r="DT178" s="72" t="str">
        <f t="shared" si="334"/>
        <v/>
      </c>
      <c r="DU178" s="72" t="str">
        <f t="shared" si="334"/>
        <v/>
      </c>
      <c r="DV178" s="72" t="str">
        <f t="shared" si="334"/>
        <v/>
      </c>
      <c r="DW178" s="72" t="str">
        <f t="shared" si="334"/>
        <v/>
      </c>
      <c r="DX178" s="72" t="str">
        <f t="shared" si="334"/>
        <v/>
      </c>
      <c r="DY178" s="72" t="str">
        <f t="shared" si="334"/>
        <v/>
      </c>
      <c r="DZ178" s="72" t="str">
        <f t="shared" si="334"/>
        <v/>
      </c>
      <c r="EA178" s="72" t="str">
        <f t="shared" si="334"/>
        <v/>
      </c>
      <c r="EB178" s="72" t="str">
        <f t="shared" si="334"/>
        <v/>
      </c>
      <c r="EC178" s="72" t="str">
        <f t="shared" si="334"/>
        <v/>
      </c>
      <c r="ED178" s="72" t="str">
        <f t="shared" si="334"/>
        <v/>
      </c>
      <c r="EE178" s="72" t="str">
        <f t="shared" si="334"/>
        <v/>
      </c>
      <c r="EF178" s="72" t="str">
        <f t="shared" si="334"/>
        <v/>
      </c>
      <c r="EG178" s="72" t="str">
        <f t="shared" si="333"/>
        <v/>
      </c>
      <c r="EH178" s="72" t="str">
        <f t="shared" si="333"/>
        <v/>
      </c>
      <c r="EI178" s="72" t="str">
        <f t="shared" si="333"/>
        <v/>
      </c>
      <c r="EJ178" s="68"/>
      <c r="EK178" s="68"/>
      <c r="EL178" s="68"/>
      <c r="EM178" s="68"/>
      <c r="EN178" s="88" t="str">
        <f t="shared" si="353"/>
        <v/>
      </c>
      <c r="EO178" s="88" t="str">
        <f t="shared" si="306"/>
        <v/>
      </c>
      <c r="EP178" s="88">
        <f t="shared" si="354"/>
        <v>0</v>
      </c>
      <c r="EQ178" s="89" t="str">
        <f t="shared" si="307"/>
        <v/>
      </c>
      <c r="ER178" s="89" t="str">
        <f t="shared" si="308"/>
        <v/>
      </c>
      <c r="ES178" s="89" t="str">
        <f t="shared" si="309"/>
        <v/>
      </c>
      <c r="ET178" s="89" t="str">
        <f t="shared" si="310"/>
        <v/>
      </c>
      <c r="EU178" s="89" t="str">
        <f t="shared" si="311"/>
        <v/>
      </c>
      <c r="EV178" s="89" t="str">
        <f t="shared" si="312"/>
        <v/>
      </c>
      <c r="EW178" s="89" t="str">
        <f t="shared" si="313"/>
        <v/>
      </c>
      <c r="EX178" s="89" t="str">
        <f t="shared" si="314"/>
        <v/>
      </c>
      <c r="EY178" s="89" t="str">
        <f t="shared" si="315"/>
        <v/>
      </c>
      <c r="EZ178" s="89" t="str">
        <f t="shared" si="316"/>
        <v/>
      </c>
      <c r="FA178" s="89" t="str">
        <f t="shared" si="317"/>
        <v/>
      </c>
      <c r="FB178" s="89" t="str">
        <f t="shared" si="318"/>
        <v/>
      </c>
      <c r="FC178" s="89" t="str">
        <f t="shared" si="319"/>
        <v/>
      </c>
      <c r="FD178" s="89" t="str">
        <f t="shared" si="320"/>
        <v/>
      </c>
      <c r="FE178" s="89" t="str">
        <f t="shared" si="321"/>
        <v/>
      </c>
      <c r="FF178" s="89" t="str">
        <f t="shared" si="322"/>
        <v/>
      </c>
      <c r="FG178" s="89" t="str">
        <f t="shared" si="323"/>
        <v/>
      </c>
      <c r="FH178" s="89" t="str">
        <f t="shared" si="324"/>
        <v/>
      </c>
      <c r="FI178" s="89" t="str">
        <f t="shared" si="325"/>
        <v/>
      </c>
      <c r="FJ178" s="89" t="str">
        <f t="shared" si="326"/>
        <v/>
      </c>
      <c r="FK178" s="68"/>
      <c r="FL178" s="68"/>
      <c r="FM178" s="68"/>
      <c r="FN178" s="68"/>
      <c r="FO178" s="68"/>
      <c r="FP178" s="88" t="str">
        <f t="shared" si="355"/>
        <v/>
      </c>
      <c r="FQ178" s="72" t="str">
        <f t="shared" si="356"/>
        <v/>
      </c>
      <c r="FR178" s="72" t="str">
        <f t="shared" si="357"/>
        <v/>
      </c>
      <c r="FS178" s="72" t="str">
        <f t="shared" si="358"/>
        <v/>
      </c>
      <c r="FT178" s="72" t="str">
        <f t="shared" si="359"/>
        <v/>
      </c>
      <c r="FU178" s="72" t="str">
        <f t="shared" si="360"/>
        <v/>
      </c>
      <c r="FV178" s="72" t="str">
        <f t="shared" si="361"/>
        <v/>
      </c>
      <c r="FW178" s="72" t="str">
        <f t="shared" si="362"/>
        <v/>
      </c>
      <c r="FX178" s="72" t="str">
        <f t="shared" si="363"/>
        <v/>
      </c>
      <c r="FY178" s="72" t="str">
        <f t="shared" si="364"/>
        <v/>
      </c>
      <c r="FZ178" s="72" t="str">
        <f t="shared" si="365"/>
        <v/>
      </c>
      <c r="GA178" s="72" t="str">
        <f t="shared" si="366"/>
        <v/>
      </c>
      <c r="GB178" s="72" t="str">
        <f t="shared" si="367"/>
        <v/>
      </c>
      <c r="GC178" s="72" t="str">
        <f t="shared" si="368"/>
        <v/>
      </c>
      <c r="GD178" s="72" t="str">
        <f t="shared" si="369"/>
        <v/>
      </c>
      <c r="GE178" s="72" t="str">
        <f t="shared" si="370"/>
        <v/>
      </c>
      <c r="GF178" s="72" t="str">
        <f t="shared" si="371"/>
        <v/>
      </c>
      <c r="GG178" s="72" t="str">
        <f t="shared" si="372"/>
        <v/>
      </c>
      <c r="GH178" s="72" t="str">
        <f t="shared" si="373"/>
        <v/>
      </c>
      <c r="GI178" s="72" t="str">
        <f t="shared" si="374"/>
        <v/>
      </c>
      <c r="GJ178" s="113"/>
      <c r="GK178" s="113"/>
    </row>
    <row r="179" spans="1:193" ht="20.100000000000001" customHeight="1" x14ac:dyDescent="0.2">
      <c r="A179" s="137">
        <v>164</v>
      </c>
      <c r="B179" s="287"/>
      <c r="C179" s="287"/>
      <c r="D179" s="3"/>
      <c r="E179" s="3"/>
      <c r="F179" s="4"/>
      <c r="G179" s="4"/>
      <c r="H179" s="5"/>
      <c r="I179" s="52" t="str">
        <f t="shared" si="302"/>
        <v/>
      </c>
      <c r="J179" s="4"/>
      <c r="K179" s="4"/>
      <c r="L179" s="4"/>
      <c r="M179" s="4"/>
      <c r="N179" s="5"/>
      <c r="O179" s="53" t="str">
        <f t="shared" si="303"/>
        <v/>
      </c>
      <c r="P179" s="5"/>
      <c r="R179" s="80"/>
      <c r="S179" s="80"/>
      <c r="T179" s="69"/>
      <c r="U179" s="63" t="str">
        <f t="shared" si="304"/>
        <v/>
      </c>
      <c r="V179" s="80"/>
      <c r="W179" s="80"/>
      <c r="X179" s="80"/>
      <c r="Y179" s="80"/>
      <c r="Z179" s="80"/>
      <c r="AA179" s="128"/>
      <c r="AZ179" s="112"/>
      <c r="BF179" s="72"/>
      <c r="BG179" s="101"/>
      <c r="CA179" s="86" t="str">
        <f t="shared" si="337"/>
        <v/>
      </c>
      <c r="CB179" s="82" t="str">
        <f t="shared" si="338"/>
        <v/>
      </c>
      <c r="CC179" s="82" t="str">
        <f t="shared" si="339"/>
        <v/>
      </c>
      <c r="CD179" s="82" t="str">
        <f t="shared" si="340"/>
        <v/>
      </c>
      <c r="CE179" s="82" t="str">
        <f t="shared" si="341"/>
        <v/>
      </c>
      <c r="CF179" s="86" t="str">
        <f t="shared" si="342"/>
        <v/>
      </c>
      <c r="CG179" s="87"/>
      <c r="CH179" s="86" t="str">
        <f t="shared" si="343"/>
        <v/>
      </c>
      <c r="CI179" s="86" t="str">
        <f t="shared" si="344"/>
        <v/>
      </c>
      <c r="CJ179" s="64"/>
      <c r="CK179" s="64"/>
      <c r="CL179" s="64"/>
      <c r="CM179" s="64"/>
      <c r="CN179" s="72" t="str">
        <f t="shared" si="345"/>
        <v/>
      </c>
      <c r="CO179" s="72" t="str">
        <f t="shared" si="346"/>
        <v/>
      </c>
      <c r="CP179" s="72" t="str">
        <f t="shared" si="347"/>
        <v/>
      </c>
      <c r="CQ179" s="72" t="str">
        <f t="shared" si="348"/>
        <v/>
      </c>
      <c r="CR179" s="72" t="str">
        <f t="shared" si="349"/>
        <v/>
      </c>
      <c r="CS179" s="72" t="str">
        <f t="shared" si="350"/>
        <v/>
      </c>
      <c r="CT179" s="72" t="str">
        <f t="shared" si="350"/>
        <v/>
      </c>
      <c r="CU179" s="72" t="str">
        <f t="shared" si="350"/>
        <v/>
      </c>
      <c r="CV179" s="72" t="str">
        <f t="shared" si="350"/>
        <v/>
      </c>
      <c r="CW179" s="72" t="str">
        <f t="shared" si="350"/>
        <v/>
      </c>
      <c r="CX179" s="72" t="str">
        <f t="shared" si="350"/>
        <v/>
      </c>
      <c r="CY179" s="72" t="str">
        <f t="shared" si="350"/>
        <v/>
      </c>
      <c r="CZ179" s="72" t="str">
        <f t="shared" si="350"/>
        <v/>
      </c>
      <c r="DA179" s="72" t="str">
        <f t="shared" si="350"/>
        <v/>
      </c>
      <c r="DB179" s="72" t="str">
        <f t="shared" si="350"/>
        <v/>
      </c>
      <c r="DC179" s="72" t="str">
        <f t="shared" si="351"/>
        <v/>
      </c>
      <c r="DD179" s="72" t="str">
        <f t="shared" si="351"/>
        <v/>
      </c>
      <c r="DE179" s="72" t="str">
        <f t="shared" si="351"/>
        <v/>
      </c>
      <c r="DF179" s="72" t="str">
        <f t="shared" si="351"/>
        <v/>
      </c>
      <c r="DG179" s="72" t="str">
        <f t="shared" si="351"/>
        <v/>
      </c>
      <c r="DH179" s="72" t="str">
        <f t="shared" si="351"/>
        <v/>
      </c>
      <c r="DI179" s="72" t="str">
        <f t="shared" si="351"/>
        <v/>
      </c>
      <c r="DJ179" s="72" t="str">
        <f t="shared" si="351"/>
        <v/>
      </c>
      <c r="DK179" s="72" t="str">
        <f t="shared" si="351"/>
        <v/>
      </c>
      <c r="DL179" s="64"/>
      <c r="DM179" s="64"/>
      <c r="DN179" s="64"/>
      <c r="DO179" s="72" t="str">
        <f t="shared" si="352"/>
        <v/>
      </c>
      <c r="DP179" s="72" t="str">
        <f t="shared" si="305"/>
        <v/>
      </c>
      <c r="DQ179" s="72" t="str">
        <f t="shared" si="334"/>
        <v/>
      </c>
      <c r="DR179" s="72" t="str">
        <f t="shared" si="334"/>
        <v/>
      </c>
      <c r="DS179" s="72" t="str">
        <f t="shared" si="334"/>
        <v/>
      </c>
      <c r="DT179" s="72" t="str">
        <f t="shared" si="334"/>
        <v/>
      </c>
      <c r="DU179" s="72" t="str">
        <f t="shared" si="334"/>
        <v/>
      </c>
      <c r="DV179" s="72" t="str">
        <f t="shared" si="334"/>
        <v/>
      </c>
      <c r="DW179" s="72" t="str">
        <f t="shared" si="334"/>
        <v/>
      </c>
      <c r="DX179" s="72" t="str">
        <f t="shared" si="334"/>
        <v/>
      </c>
      <c r="DY179" s="72" t="str">
        <f t="shared" si="334"/>
        <v/>
      </c>
      <c r="DZ179" s="72" t="str">
        <f t="shared" si="334"/>
        <v/>
      </c>
      <c r="EA179" s="72" t="str">
        <f t="shared" si="334"/>
        <v/>
      </c>
      <c r="EB179" s="72" t="str">
        <f t="shared" si="334"/>
        <v/>
      </c>
      <c r="EC179" s="72" t="str">
        <f t="shared" si="334"/>
        <v/>
      </c>
      <c r="ED179" s="72" t="str">
        <f t="shared" si="334"/>
        <v/>
      </c>
      <c r="EE179" s="72" t="str">
        <f t="shared" si="334"/>
        <v/>
      </c>
      <c r="EF179" s="72" t="str">
        <f t="shared" ref="EF179:EI194" si="375">IF($DP179=EF$15,$DO179,"")</f>
        <v/>
      </c>
      <c r="EG179" s="72" t="str">
        <f t="shared" si="375"/>
        <v/>
      </c>
      <c r="EH179" s="72" t="str">
        <f t="shared" si="375"/>
        <v/>
      </c>
      <c r="EI179" s="72" t="str">
        <f t="shared" si="375"/>
        <v/>
      </c>
      <c r="EJ179" s="68"/>
      <c r="EK179" s="68"/>
      <c r="EL179" s="68"/>
      <c r="EM179" s="68"/>
      <c r="EN179" s="88" t="str">
        <f t="shared" si="353"/>
        <v/>
      </c>
      <c r="EO179" s="88" t="str">
        <f t="shared" si="306"/>
        <v/>
      </c>
      <c r="EP179" s="88">
        <f t="shared" si="354"/>
        <v>0</v>
      </c>
      <c r="EQ179" s="89" t="str">
        <f t="shared" si="307"/>
        <v/>
      </c>
      <c r="ER179" s="89" t="str">
        <f t="shared" si="308"/>
        <v/>
      </c>
      <c r="ES179" s="89" t="str">
        <f t="shared" si="309"/>
        <v/>
      </c>
      <c r="ET179" s="89" t="str">
        <f t="shared" si="310"/>
        <v/>
      </c>
      <c r="EU179" s="89" t="str">
        <f t="shared" si="311"/>
        <v/>
      </c>
      <c r="EV179" s="89" t="str">
        <f t="shared" si="312"/>
        <v/>
      </c>
      <c r="EW179" s="89" t="str">
        <f t="shared" si="313"/>
        <v/>
      </c>
      <c r="EX179" s="89" t="str">
        <f t="shared" si="314"/>
        <v/>
      </c>
      <c r="EY179" s="89" t="str">
        <f t="shared" si="315"/>
        <v/>
      </c>
      <c r="EZ179" s="89" t="str">
        <f t="shared" si="316"/>
        <v/>
      </c>
      <c r="FA179" s="89" t="str">
        <f t="shared" si="317"/>
        <v/>
      </c>
      <c r="FB179" s="89" t="str">
        <f t="shared" si="318"/>
        <v/>
      </c>
      <c r="FC179" s="89" t="str">
        <f t="shared" si="319"/>
        <v/>
      </c>
      <c r="FD179" s="89" t="str">
        <f t="shared" si="320"/>
        <v/>
      </c>
      <c r="FE179" s="89" t="str">
        <f t="shared" si="321"/>
        <v/>
      </c>
      <c r="FF179" s="89" t="str">
        <f t="shared" si="322"/>
        <v/>
      </c>
      <c r="FG179" s="89" t="str">
        <f t="shared" si="323"/>
        <v/>
      </c>
      <c r="FH179" s="89" t="str">
        <f t="shared" si="324"/>
        <v/>
      </c>
      <c r="FI179" s="89" t="str">
        <f t="shared" si="325"/>
        <v/>
      </c>
      <c r="FJ179" s="89" t="str">
        <f t="shared" si="326"/>
        <v/>
      </c>
      <c r="FK179" s="68"/>
      <c r="FL179" s="68"/>
      <c r="FM179" s="68"/>
      <c r="FN179" s="68"/>
      <c r="FO179" s="68"/>
      <c r="FP179" s="88" t="str">
        <f t="shared" si="355"/>
        <v/>
      </c>
      <c r="FQ179" s="72" t="str">
        <f t="shared" si="356"/>
        <v/>
      </c>
      <c r="FR179" s="72" t="str">
        <f t="shared" si="357"/>
        <v/>
      </c>
      <c r="FS179" s="72" t="str">
        <f t="shared" si="358"/>
        <v/>
      </c>
      <c r="FT179" s="72" t="str">
        <f t="shared" si="359"/>
        <v/>
      </c>
      <c r="FU179" s="72" t="str">
        <f t="shared" si="360"/>
        <v/>
      </c>
      <c r="FV179" s="72" t="str">
        <f t="shared" si="361"/>
        <v/>
      </c>
      <c r="FW179" s="72" t="str">
        <f t="shared" si="362"/>
        <v/>
      </c>
      <c r="FX179" s="72" t="str">
        <f t="shared" si="363"/>
        <v/>
      </c>
      <c r="FY179" s="72" t="str">
        <f t="shared" si="364"/>
        <v/>
      </c>
      <c r="FZ179" s="72" t="str">
        <f t="shared" si="365"/>
        <v/>
      </c>
      <c r="GA179" s="72" t="str">
        <f t="shared" si="366"/>
        <v/>
      </c>
      <c r="GB179" s="72" t="str">
        <f t="shared" si="367"/>
        <v/>
      </c>
      <c r="GC179" s="72" t="str">
        <f t="shared" si="368"/>
        <v/>
      </c>
      <c r="GD179" s="72" t="str">
        <f t="shared" si="369"/>
        <v/>
      </c>
      <c r="GE179" s="72" t="str">
        <f t="shared" si="370"/>
        <v/>
      </c>
      <c r="GF179" s="72" t="str">
        <f t="shared" si="371"/>
        <v/>
      </c>
      <c r="GG179" s="72" t="str">
        <f t="shared" si="372"/>
        <v/>
      </c>
      <c r="GH179" s="72" t="str">
        <f t="shared" si="373"/>
        <v/>
      </c>
      <c r="GI179" s="72" t="str">
        <f t="shared" si="374"/>
        <v/>
      </c>
      <c r="GJ179" s="113"/>
      <c r="GK179" s="113"/>
    </row>
    <row r="180" spans="1:193" ht="20.100000000000001" customHeight="1" x14ac:dyDescent="0.2">
      <c r="A180" s="137">
        <v>165</v>
      </c>
      <c r="B180" s="287"/>
      <c r="C180" s="287"/>
      <c r="D180" s="3"/>
      <c r="E180" s="3"/>
      <c r="F180" s="4"/>
      <c r="G180" s="4"/>
      <c r="H180" s="5"/>
      <c r="I180" s="52" t="str">
        <f t="shared" si="302"/>
        <v/>
      </c>
      <c r="J180" s="4"/>
      <c r="K180" s="4"/>
      <c r="L180" s="4"/>
      <c r="M180" s="4"/>
      <c r="N180" s="5"/>
      <c r="O180" s="53" t="str">
        <f t="shared" si="303"/>
        <v/>
      </c>
      <c r="P180" s="5"/>
      <c r="R180" s="80"/>
      <c r="S180" s="80"/>
      <c r="T180" s="69"/>
      <c r="U180" s="63" t="str">
        <f t="shared" si="304"/>
        <v/>
      </c>
      <c r="V180" s="80"/>
      <c r="W180" s="80"/>
      <c r="X180" s="80"/>
      <c r="Y180" s="80"/>
      <c r="Z180" s="80"/>
      <c r="AA180" s="128"/>
      <c r="AZ180" s="112"/>
      <c r="CA180" s="86" t="str">
        <f t="shared" si="337"/>
        <v/>
      </c>
      <c r="CB180" s="82" t="str">
        <f t="shared" si="338"/>
        <v/>
      </c>
      <c r="CC180" s="82" t="str">
        <f t="shared" si="339"/>
        <v/>
      </c>
      <c r="CD180" s="82" t="str">
        <f t="shared" si="340"/>
        <v/>
      </c>
      <c r="CE180" s="82" t="str">
        <f t="shared" si="341"/>
        <v/>
      </c>
      <c r="CF180" s="86" t="str">
        <f t="shared" si="342"/>
        <v/>
      </c>
      <c r="CG180" s="87"/>
      <c r="CH180" s="86" t="str">
        <f t="shared" si="343"/>
        <v/>
      </c>
      <c r="CI180" s="86" t="str">
        <f t="shared" si="344"/>
        <v/>
      </c>
      <c r="CJ180" s="64"/>
      <c r="CK180" s="64"/>
      <c r="CL180" s="64"/>
      <c r="CM180" s="64"/>
      <c r="CN180" s="72" t="str">
        <f t="shared" si="345"/>
        <v/>
      </c>
      <c r="CO180" s="72" t="str">
        <f t="shared" si="346"/>
        <v/>
      </c>
      <c r="CP180" s="72" t="str">
        <f t="shared" si="347"/>
        <v/>
      </c>
      <c r="CQ180" s="72" t="str">
        <f t="shared" si="348"/>
        <v/>
      </c>
      <c r="CR180" s="72" t="str">
        <f t="shared" si="349"/>
        <v/>
      </c>
      <c r="CS180" s="72" t="str">
        <f t="shared" si="350"/>
        <v/>
      </c>
      <c r="CT180" s="72" t="str">
        <f t="shared" si="350"/>
        <v/>
      </c>
      <c r="CU180" s="72" t="str">
        <f t="shared" si="350"/>
        <v/>
      </c>
      <c r="CV180" s="72" t="str">
        <f t="shared" si="350"/>
        <v/>
      </c>
      <c r="CW180" s="72" t="str">
        <f t="shared" si="350"/>
        <v/>
      </c>
      <c r="CX180" s="72" t="str">
        <f t="shared" si="350"/>
        <v/>
      </c>
      <c r="CY180" s="72" t="str">
        <f t="shared" si="350"/>
        <v/>
      </c>
      <c r="CZ180" s="72" t="str">
        <f t="shared" si="350"/>
        <v/>
      </c>
      <c r="DA180" s="72" t="str">
        <f t="shared" si="350"/>
        <v/>
      </c>
      <c r="DB180" s="72" t="str">
        <f t="shared" si="350"/>
        <v/>
      </c>
      <c r="DC180" s="72" t="str">
        <f t="shared" si="351"/>
        <v/>
      </c>
      <c r="DD180" s="72" t="str">
        <f t="shared" si="351"/>
        <v/>
      </c>
      <c r="DE180" s="72" t="str">
        <f t="shared" si="351"/>
        <v/>
      </c>
      <c r="DF180" s="72" t="str">
        <f t="shared" si="351"/>
        <v/>
      </c>
      <c r="DG180" s="72" t="str">
        <f t="shared" si="351"/>
        <v/>
      </c>
      <c r="DH180" s="72" t="str">
        <f t="shared" si="351"/>
        <v/>
      </c>
      <c r="DI180" s="72" t="str">
        <f t="shared" si="351"/>
        <v/>
      </c>
      <c r="DJ180" s="72" t="str">
        <f t="shared" si="351"/>
        <v/>
      </c>
      <c r="DK180" s="72" t="str">
        <f t="shared" si="351"/>
        <v/>
      </c>
      <c r="DL180" s="64"/>
      <c r="DM180" s="64"/>
      <c r="DN180" s="64"/>
      <c r="DO180" s="72" t="str">
        <f t="shared" si="352"/>
        <v/>
      </c>
      <c r="DP180" s="72" t="str">
        <f t="shared" si="305"/>
        <v/>
      </c>
      <c r="DQ180" s="72" t="str">
        <f t="shared" ref="DQ180:EF195" si="376">IF($DP180=DQ$15,$DO180,"")</f>
        <v/>
      </c>
      <c r="DR180" s="72" t="str">
        <f t="shared" si="376"/>
        <v/>
      </c>
      <c r="DS180" s="72" t="str">
        <f t="shared" si="376"/>
        <v/>
      </c>
      <c r="DT180" s="72" t="str">
        <f t="shared" si="376"/>
        <v/>
      </c>
      <c r="DU180" s="72" t="str">
        <f t="shared" si="376"/>
        <v/>
      </c>
      <c r="DV180" s="72" t="str">
        <f t="shared" si="376"/>
        <v/>
      </c>
      <c r="DW180" s="72" t="str">
        <f t="shared" si="376"/>
        <v/>
      </c>
      <c r="DX180" s="72" t="str">
        <f t="shared" si="376"/>
        <v/>
      </c>
      <c r="DY180" s="72" t="str">
        <f t="shared" si="376"/>
        <v/>
      </c>
      <c r="DZ180" s="72" t="str">
        <f t="shared" si="376"/>
        <v/>
      </c>
      <c r="EA180" s="72" t="str">
        <f t="shared" si="376"/>
        <v/>
      </c>
      <c r="EB180" s="72" t="str">
        <f t="shared" si="376"/>
        <v/>
      </c>
      <c r="EC180" s="72" t="str">
        <f t="shared" si="376"/>
        <v/>
      </c>
      <c r="ED180" s="72" t="str">
        <f t="shared" si="376"/>
        <v/>
      </c>
      <c r="EE180" s="72" t="str">
        <f t="shared" si="376"/>
        <v/>
      </c>
      <c r="EF180" s="72" t="str">
        <f t="shared" si="376"/>
        <v/>
      </c>
      <c r="EG180" s="72" t="str">
        <f t="shared" si="375"/>
        <v/>
      </c>
      <c r="EH180" s="72" t="str">
        <f t="shared" si="375"/>
        <v/>
      </c>
      <c r="EI180" s="72" t="str">
        <f t="shared" si="375"/>
        <v/>
      </c>
      <c r="EJ180" s="68"/>
      <c r="EK180" s="68"/>
      <c r="EL180" s="68"/>
      <c r="EM180" s="68"/>
      <c r="EN180" s="88" t="str">
        <f t="shared" si="353"/>
        <v/>
      </c>
      <c r="EO180" s="88" t="str">
        <f t="shared" si="306"/>
        <v/>
      </c>
      <c r="EP180" s="88">
        <f t="shared" si="354"/>
        <v>0</v>
      </c>
      <c r="EQ180" s="89" t="str">
        <f t="shared" si="307"/>
        <v/>
      </c>
      <c r="ER180" s="89" t="str">
        <f t="shared" si="308"/>
        <v/>
      </c>
      <c r="ES180" s="89" t="str">
        <f t="shared" si="309"/>
        <v/>
      </c>
      <c r="ET180" s="89" t="str">
        <f t="shared" si="310"/>
        <v/>
      </c>
      <c r="EU180" s="89" t="str">
        <f t="shared" si="311"/>
        <v/>
      </c>
      <c r="EV180" s="89" t="str">
        <f t="shared" si="312"/>
        <v/>
      </c>
      <c r="EW180" s="89" t="str">
        <f t="shared" si="313"/>
        <v/>
      </c>
      <c r="EX180" s="89" t="str">
        <f t="shared" si="314"/>
        <v/>
      </c>
      <c r="EY180" s="89" t="str">
        <f t="shared" si="315"/>
        <v/>
      </c>
      <c r="EZ180" s="89" t="str">
        <f t="shared" si="316"/>
        <v/>
      </c>
      <c r="FA180" s="89" t="str">
        <f t="shared" si="317"/>
        <v/>
      </c>
      <c r="FB180" s="89" t="str">
        <f t="shared" si="318"/>
        <v/>
      </c>
      <c r="FC180" s="89" t="str">
        <f t="shared" si="319"/>
        <v/>
      </c>
      <c r="FD180" s="89" t="str">
        <f t="shared" si="320"/>
        <v/>
      </c>
      <c r="FE180" s="89" t="str">
        <f t="shared" si="321"/>
        <v/>
      </c>
      <c r="FF180" s="89" t="str">
        <f t="shared" si="322"/>
        <v/>
      </c>
      <c r="FG180" s="89" t="str">
        <f t="shared" si="323"/>
        <v/>
      </c>
      <c r="FH180" s="89" t="str">
        <f t="shared" si="324"/>
        <v/>
      </c>
      <c r="FI180" s="89" t="str">
        <f t="shared" si="325"/>
        <v/>
      </c>
      <c r="FJ180" s="89" t="str">
        <f t="shared" si="326"/>
        <v/>
      </c>
      <c r="FK180" s="68"/>
      <c r="FL180" s="68"/>
      <c r="FM180" s="68"/>
      <c r="FN180" s="68"/>
      <c r="FO180" s="68"/>
      <c r="FP180" s="88" t="str">
        <f t="shared" si="355"/>
        <v/>
      </c>
      <c r="FQ180" s="72" t="str">
        <f t="shared" si="356"/>
        <v/>
      </c>
      <c r="FR180" s="72" t="str">
        <f t="shared" si="357"/>
        <v/>
      </c>
      <c r="FS180" s="72" t="str">
        <f t="shared" si="358"/>
        <v/>
      </c>
      <c r="FT180" s="72" t="str">
        <f t="shared" si="359"/>
        <v/>
      </c>
      <c r="FU180" s="72" t="str">
        <f t="shared" si="360"/>
        <v/>
      </c>
      <c r="FV180" s="72" t="str">
        <f t="shared" si="361"/>
        <v/>
      </c>
      <c r="FW180" s="72" t="str">
        <f t="shared" si="362"/>
        <v/>
      </c>
      <c r="FX180" s="72" t="str">
        <f t="shared" si="363"/>
        <v/>
      </c>
      <c r="FY180" s="72" t="str">
        <f t="shared" si="364"/>
        <v/>
      </c>
      <c r="FZ180" s="72" t="str">
        <f t="shared" si="365"/>
        <v/>
      </c>
      <c r="GA180" s="72" t="str">
        <f t="shared" si="366"/>
        <v/>
      </c>
      <c r="GB180" s="72" t="str">
        <f t="shared" si="367"/>
        <v/>
      </c>
      <c r="GC180" s="72" t="str">
        <f t="shared" si="368"/>
        <v/>
      </c>
      <c r="GD180" s="72" t="str">
        <f t="shared" si="369"/>
        <v/>
      </c>
      <c r="GE180" s="72" t="str">
        <f t="shared" si="370"/>
        <v/>
      </c>
      <c r="GF180" s="72" t="str">
        <f t="shared" si="371"/>
        <v/>
      </c>
      <c r="GG180" s="72" t="str">
        <f t="shared" si="372"/>
        <v/>
      </c>
      <c r="GH180" s="72" t="str">
        <f t="shared" si="373"/>
        <v/>
      </c>
      <c r="GI180" s="72" t="str">
        <f t="shared" si="374"/>
        <v/>
      </c>
      <c r="GJ180" s="113"/>
      <c r="GK180" s="113"/>
    </row>
    <row r="181" spans="1:193" ht="20.100000000000001" customHeight="1" x14ac:dyDescent="0.2">
      <c r="A181" s="137">
        <v>166</v>
      </c>
      <c r="B181" s="287"/>
      <c r="C181" s="287"/>
      <c r="D181" s="3"/>
      <c r="E181" s="3"/>
      <c r="F181" s="4"/>
      <c r="G181" s="4"/>
      <c r="H181" s="5"/>
      <c r="I181" s="52" t="str">
        <f t="shared" si="302"/>
        <v/>
      </c>
      <c r="J181" s="4"/>
      <c r="K181" s="4"/>
      <c r="L181" s="4"/>
      <c r="M181" s="4"/>
      <c r="N181" s="5"/>
      <c r="O181" s="53" t="str">
        <f t="shared" si="303"/>
        <v/>
      </c>
      <c r="P181" s="5"/>
      <c r="R181" s="80"/>
      <c r="S181" s="80"/>
      <c r="T181" s="69"/>
      <c r="U181" s="63" t="str">
        <f t="shared" si="304"/>
        <v/>
      </c>
      <c r="V181" s="80"/>
      <c r="W181" s="80"/>
      <c r="X181" s="80"/>
      <c r="Y181" s="80"/>
      <c r="Z181" s="80"/>
      <c r="AA181" s="128"/>
      <c r="AZ181" s="112"/>
      <c r="CA181" s="86" t="str">
        <f t="shared" si="337"/>
        <v/>
      </c>
      <c r="CB181" s="82" t="str">
        <f t="shared" si="338"/>
        <v/>
      </c>
      <c r="CC181" s="82" t="str">
        <f t="shared" si="339"/>
        <v/>
      </c>
      <c r="CD181" s="82" t="str">
        <f t="shared" si="340"/>
        <v/>
      </c>
      <c r="CE181" s="82" t="str">
        <f t="shared" si="341"/>
        <v/>
      </c>
      <c r="CF181" s="86" t="str">
        <f t="shared" si="342"/>
        <v/>
      </c>
      <c r="CG181" s="87"/>
      <c r="CH181" s="86" t="str">
        <f t="shared" si="343"/>
        <v/>
      </c>
      <c r="CI181" s="86" t="str">
        <f t="shared" si="344"/>
        <v/>
      </c>
      <c r="CJ181" s="64"/>
      <c r="CK181" s="64"/>
      <c r="CL181" s="64"/>
      <c r="CM181" s="64"/>
      <c r="CN181" s="72" t="str">
        <f t="shared" si="345"/>
        <v/>
      </c>
      <c r="CO181" s="72" t="str">
        <f t="shared" si="346"/>
        <v/>
      </c>
      <c r="CP181" s="72" t="str">
        <f t="shared" si="347"/>
        <v/>
      </c>
      <c r="CQ181" s="72" t="str">
        <f t="shared" si="348"/>
        <v/>
      </c>
      <c r="CR181" s="72" t="str">
        <f t="shared" si="349"/>
        <v/>
      </c>
      <c r="CS181" s="72" t="str">
        <f t="shared" si="350"/>
        <v/>
      </c>
      <c r="CT181" s="72" t="str">
        <f t="shared" si="350"/>
        <v/>
      </c>
      <c r="CU181" s="72" t="str">
        <f t="shared" si="350"/>
        <v/>
      </c>
      <c r="CV181" s="72" t="str">
        <f t="shared" si="350"/>
        <v/>
      </c>
      <c r="CW181" s="72" t="str">
        <f t="shared" si="350"/>
        <v/>
      </c>
      <c r="CX181" s="72" t="str">
        <f t="shared" si="350"/>
        <v/>
      </c>
      <c r="CY181" s="72" t="str">
        <f t="shared" si="350"/>
        <v/>
      </c>
      <c r="CZ181" s="72" t="str">
        <f t="shared" si="350"/>
        <v/>
      </c>
      <c r="DA181" s="72" t="str">
        <f t="shared" si="350"/>
        <v/>
      </c>
      <c r="DB181" s="72" t="str">
        <f t="shared" si="350"/>
        <v/>
      </c>
      <c r="DC181" s="72" t="str">
        <f t="shared" si="351"/>
        <v/>
      </c>
      <c r="DD181" s="72" t="str">
        <f t="shared" si="351"/>
        <v/>
      </c>
      <c r="DE181" s="72" t="str">
        <f t="shared" si="351"/>
        <v/>
      </c>
      <c r="DF181" s="72" t="str">
        <f t="shared" si="351"/>
        <v/>
      </c>
      <c r="DG181" s="72" t="str">
        <f t="shared" si="351"/>
        <v/>
      </c>
      <c r="DH181" s="72" t="str">
        <f t="shared" si="351"/>
        <v/>
      </c>
      <c r="DI181" s="72" t="str">
        <f t="shared" si="351"/>
        <v/>
      </c>
      <c r="DJ181" s="72" t="str">
        <f t="shared" si="351"/>
        <v/>
      </c>
      <c r="DK181" s="72" t="str">
        <f t="shared" si="351"/>
        <v/>
      </c>
      <c r="DL181" s="64"/>
      <c r="DM181" s="64"/>
      <c r="DN181" s="64"/>
      <c r="DO181" s="72" t="str">
        <f t="shared" si="352"/>
        <v/>
      </c>
      <c r="DP181" s="72" t="str">
        <f t="shared" si="305"/>
        <v/>
      </c>
      <c r="DQ181" s="72" t="str">
        <f t="shared" si="376"/>
        <v/>
      </c>
      <c r="DR181" s="72" t="str">
        <f t="shared" si="376"/>
        <v/>
      </c>
      <c r="DS181" s="72" t="str">
        <f t="shared" si="376"/>
        <v/>
      </c>
      <c r="DT181" s="72" t="str">
        <f t="shared" si="376"/>
        <v/>
      </c>
      <c r="DU181" s="72" t="str">
        <f t="shared" si="376"/>
        <v/>
      </c>
      <c r="DV181" s="72" t="str">
        <f t="shared" si="376"/>
        <v/>
      </c>
      <c r="DW181" s="72" t="str">
        <f t="shared" si="376"/>
        <v/>
      </c>
      <c r="DX181" s="72" t="str">
        <f t="shared" si="376"/>
        <v/>
      </c>
      <c r="DY181" s="72" t="str">
        <f t="shared" si="376"/>
        <v/>
      </c>
      <c r="DZ181" s="72" t="str">
        <f t="shared" si="376"/>
        <v/>
      </c>
      <c r="EA181" s="72" t="str">
        <f t="shared" si="376"/>
        <v/>
      </c>
      <c r="EB181" s="72" t="str">
        <f t="shared" si="376"/>
        <v/>
      </c>
      <c r="EC181" s="72" t="str">
        <f t="shared" si="376"/>
        <v/>
      </c>
      <c r="ED181" s="72" t="str">
        <f t="shared" si="376"/>
        <v/>
      </c>
      <c r="EE181" s="72" t="str">
        <f t="shared" si="376"/>
        <v/>
      </c>
      <c r="EF181" s="72" t="str">
        <f t="shared" si="376"/>
        <v/>
      </c>
      <c r="EG181" s="72" t="str">
        <f t="shared" si="375"/>
        <v/>
      </c>
      <c r="EH181" s="72" t="str">
        <f t="shared" si="375"/>
        <v/>
      </c>
      <c r="EI181" s="72" t="str">
        <f t="shared" si="375"/>
        <v/>
      </c>
      <c r="EJ181" s="68"/>
      <c r="EK181" s="68"/>
      <c r="EL181" s="68"/>
      <c r="EM181" s="68"/>
      <c r="EN181" s="88" t="str">
        <f t="shared" si="353"/>
        <v/>
      </c>
      <c r="EO181" s="88" t="str">
        <f t="shared" si="306"/>
        <v/>
      </c>
      <c r="EP181" s="88">
        <f t="shared" si="354"/>
        <v>0</v>
      </c>
      <c r="EQ181" s="89" t="str">
        <f t="shared" si="307"/>
        <v/>
      </c>
      <c r="ER181" s="89" t="str">
        <f t="shared" si="308"/>
        <v/>
      </c>
      <c r="ES181" s="89" t="str">
        <f t="shared" si="309"/>
        <v/>
      </c>
      <c r="ET181" s="89" t="str">
        <f t="shared" si="310"/>
        <v/>
      </c>
      <c r="EU181" s="89" t="str">
        <f t="shared" si="311"/>
        <v/>
      </c>
      <c r="EV181" s="89" t="str">
        <f t="shared" si="312"/>
        <v/>
      </c>
      <c r="EW181" s="89" t="str">
        <f t="shared" si="313"/>
        <v/>
      </c>
      <c r="EX181" s="89" t="str">
        <f t="shared" si="314"/>
        <v/>
      </c>
      <c r="EY181" s="89" t="str">
        <f t="shared" si="315"/>
        <v/>
      </c>
      <c r="EZ181" s="89" t="str">
        <f t="shared" si="316"/>
        <v/>
      </c>
      <c r="FA181" s="89" t="str">
        <f t="shared" si="317"/>
        <v/>
      </c>
      <c r="FB181" s="89" t="str">
        <f t="shared" si="318"/>
        <v/>
      </c>
      <c r="FC181" s="89" t="str">
        <f t="shared" si="319"/>
        <v/>
      </c>
      <c r="FD181" s="89" t="str">
        <f t="shared" si="320"/>
        <v/>
      </c>
      <c r="FE181" s="89" t="str">
        <f t="shared" si="321"/>
        <v/>
      </c>
      <c r="FF181" s="89" t="str">
        <f t="shared" si="322"/>
        <v/>
      </c>
      <c r="FG181" s="89" t="str">
        <f t="shared" si="323"/>
        <v/>
      </c>
      <c r="FH181" s="89" t="str">
        <f t="shared" si="324"/>
        <v/>
      </c>
      <c r="FI181" s="89" t="str">
        <f t="shared" si="325"/>
        <v/>
      </c>
      <c r="FJ181" s="89" t="str">
        <f t="shared" si="326"/>
        <v/>
      </c>
      <c r="FK181" s="68"/>
      <c r="FL181" s="68"/>
      <c r="FM181" s="68"/>
      <c r="FN181" s="68"/>
      <c r="FO181" s="68"/>
      <c r="FP181" s="88" t="str">
        <f t="shared" si="355"/>
        <v/>
      </c>
      <c r="FQ181" s="72" t="str">
        <f t="shared" si="356"/>
        <v/>
      </c>
      <c r="FR181" s="72" t="str">
        <f t="shared" si="357"/>
        <v/>
      </c>
      <c r="FS181" s="72" t="str">
        <f t="shared" si="358"/>
        <v/>
      </c>
      <c r="FT181" s="72" t="str">
        <f t="shared" si="359"/>
        <v/>
      </c>
      <c r="FU181" s="72" t="str">
        <f t="shared" si="360"/>
        <v/>
      </c>
      <c r="FV181" s="72" t="str">
        <f t="shared" si="361"/>
        <v/>
      </c>
      <c r="FW181" s="72" t="str">
        <f t="shared" si="362"/>
        <v/>
      </c>
      <c r="FX181" s="72" t="str">
        <f t="shared" si="363"/>
        <v/>
      </c>
      <c r="FY181" s="72" t="str">
        <f t="shared" si="364"/>
        <v/>
      </c>
      <c r="FZ181" s="72" t="str">
        <f t="shared" si="365"/>
        <v/>
      </c>
      <c r="GA181" s="72" t="str">
        <f t="shared" si="366"/>
        <v/>
      </c>
      <c r="GB181" s="72" t="str">
        <f t="shared" si="367"/>
        <v/>
      </c>
      <c r="GC181" s="72" t="str">
        <f t="shared" si="368"/>
        <v/>
      </c>
      <c r="GD181" s="72" t="str">
        <f t="shared" si="369"/>
        <v/>
      </c>
      <c r="GE181" s="72" t="str">
        <f t="shared" si="370"/>
        <v/>
      </c>
      <c r="GF181" s="72" t="str">
        <f t="shared" si="371"/>
        <v/>
      </c>
      <c r="GG181" s="72" t="str">
        <f t="shared" si="372"/>
        <v/>
      </c>
      <c r="GH181" s="72" t="str">
        <f t="shared" si="373"/>
        <v/>
      </c>
      <c r="GI181" s="72" t="str">
        <f t="shared" si="374"/>
        <v/>
      </c>
      <c r="GJ181" s="113"/>
      <c r="GK181" s="113"/>
    </row>
    <row r="182" spans="1:193" ht="20.100000000000001" customHeight="1" x14ac:dyDescent="0.2">
      <c r="A182" s="137">
        <v>167</v>
      </c>
      <c r="B182" s="287"/>
      <c r="C182" s="287"/>
      <c r="D182" s="3"/>
      <c r="E182" s="3"/>
      <c r="F182" s="4"/>
      <c r="G182" s="4"/>
      <c r="H182" s="5"/>
      <c r="I182" s="52" t="str">
        <f t="shared" si="302"/>
        <v/>
      </c>
      <c r="J182" s="4"/>
      <c r="K182" s="4"/>
      <c r="L182" s="4"/>
      <c r="M182" s="4"/>
      <c r="N182" s="5"/>
      <c r="O182" s="53" t="str">
        <f t="shared" si="303"/>
        <v/>
      </c>
      <c r="P182" s="5"/>
      <c r="R182" s="80"/>
      <c r="S182" s="80"/>
      <c r="T182" s="69"/>
      <c r="U182" s="63" t="str">
        <f t="shared" si="304"/>
        <v/>
      </c>
      <c r="V182" s="80"/>
      <c r="W182" s="80"/>
      <c r="X182" s="80"/>
      <c r="Y182" s="80"/>
      <c r="Z182" s="80"/>
      <c r="AA182" s="128"/>
      <c r="AZ182" s="112"/>
      <c r="CA182" s="86" t="str">
        <f t="shared" si="337"/>
        <v/>
      </c>
      <c r="CB182" s="82" t="str">
        <f t="shared" si="338"/>
        <v/>
      </c>
      <c r="CC182" s="82" t="str">
        <f t="shared" si="339"/>
        <v/>
      </c>
      <c r="CD182" s="82" t="str">
        <f t="shared" si="340"/>
        <v/>
      </c>
      <c r="CE182" s="82" t="str">
        <f t="shared" si="341"/>
        <v/>
      </c>
      <c r="CF182" s="86" t="str">
        <f t="shared" si="342"/>
        <v/>
      </c>
      <c r="CG182" s="87"/>
      <c r="CH182" s="86" t="str">
        <f t="shared" si="343"/>
        <v/>
      </c>
      <c r="CI182" s="86" t="str">
        <f t="shared" si="344"/>
        <v/>
      </c>
      <c r="CJ182" s="64"/>
      <c r="CK182" s="64"/>
      <c r="CL182" s="64"/>
      <c r="CM182" s="64"/>
      <c r="CN182" s="72" t="str">
        <f t="shared" si="345"/>
        <v/>
      </c>
      <c r="CO182" s="72" t="str">
        <f t="shared" si="346"/>
        <v/>
      </c>
      <c r="CP182" s="72" t="str">
        <f t="shared" si="347"/>
        <v/>
      </c>
      <c r="CQ182" s="72" t="str">
        <f t="shared" si="348"/>
        <v/>
      </c>
      <c r="CR182" s="72" t="str">
        <f t="shared" si="349"/>
        <v/>
      </c>
      <c r="CS182" s="72" t="str">
        <f t="shared" si="350"/>
        <v/>
      </c>
      <c r="CT182" s="72" t="str">
        <f t="shared" si="350"/>
        <v/>
      </c>
      <c r="CU182" s="72" t="str">
        <f t="shared" si="350"/>
        <v/>
      </c>
      <c r="CV182" s="72" t="str">
        <f t="shared" si="350"/>
        <v/>
      </c>
      <c r="CW182" s="72" t="str">
        <f t="shared" si="350"/>
        <v/>
      </c>
      <c r="CX182" s="72" t="str">
        <f t="shared" si="350"/>
        <v/>
      </c>
      <c r="CY182" s="72" t="str">
        <f t="shared" si="350"/>
        <v/>
      </c>
      <c r="CZ182" s="72" t="str">
        <f t="shared" si="350"/>
        <v/>
      </c>
      <c r="DA182" s="72" t="str">
        <f t="shared" si="350"/>
        <v/>
      </c>
      <c r="DB182" s="72" t="str">
        <f t="shared" si="350"/>
        <v/>
      </c>
      <c r="DC182" s="72" t="str">
        <f t="shared" si="351"/>
        <v/>
      </c>
      <c r="DD182" s="72" t="str">
        <f t="shared" si="351"/>
        <v/>
      </c>
      <c r="DE182" s="72" t="str">
        <f t="shared" si="351"/>
        <v/>
      </c>
      <c r="DF182" s="72" t="str">
        <f t="shared" si="351"/>
        <v/>
      </c>
      <c r="DG182" s="72" t="str">
        <f t="shared" si="351"/>
        <v/>
      </c>
      <c r="DH182" s="72" t="str">
        <f t="shared" si="351"/>
        <v/>
      </c>
      <c r="DI182" s="72" t="str">
        <f t="shared" si="351"/>
        <v/>
      </c>
      <c r="DJ182" s="72" t="str">
        <f t="shared" si="351"/>
        <v/>
      </c>
      <c r="DK182" s="72" t="str">
        <f t="shared" si="351"/>
        <v/>
      </c>
      <c r="DL182" s="64"/>
      <c r="DM182" s="64"/>
      <c r="DN182" s="64"/>
      <c r="DO182" s="72" t="str">
        <f t="shared" si="352"/>
        <v/>
      </c>
      <c r="DP182" s="72" t="str">
        <f t="shared" si="305"/>
        <v/>
      </c>
      <c r="DQ182" s="72" t="str">
        <f t="shared" si="376"/>
        <v/>
      </c>
      <c r="DR182" s="72" t="str">
        <f t="shared" si="376"/>
        <v/>
      </c>
      <c r="DS182" s="72" t="str">
        <f t="shared" si="376"/>
        <v/>
      </c>
      <c r="DT182" s="72" t="str">
        <f t="shared" si="376"/>
        <v/>
      </c>
      <c r="DU182" s="72" t="str">
        <f t="shared" si="376"/>
        <v/>
      </c>
      <c r="DV182" s="72" t="str">
        <f t="shared" si="376"/>
        <v/>
      </c>
      <c r="DW182" s="72" t="str">
        <f t="shared" si="376"/>
        <v/>
      </c>
      <c r="DX182" s="72" t="str">
        <f t="shared" si="376"/>
        <v/>
      </c>
      <c r="DY182" s="72" t="str">
        <f t="shared" si="376"/>
        <v/>
      </c>
      <c r="DZ182" s="72" t="str">
        <f t="shared" si="376"/>
        <v/>
      </c>
      <c r="EA182" s="72" t="str">
        <f t="shared" si="376"/>
        <v/>
      </c>
      <c r="EB182" s="72" t="str">
        <f t="shared" si="376"/>
        <v/>
      </c>
      <c r="EC182" s="72" t="str">
        <f t="shared" si="376"/>
        <v/>
      </c>
      <c r="ED182" s="72" t="str">
        <f t="shared" si="376"/>
        <v/>
      </c>
      <c r="EE182" s="72" t="str">
        <f t="shared" si="376"/>
        <v/>
      </c>
      <c r="EF182" s="72" t="str">
        <f t="shared" si="376"/>
        <v/>
      </c>
      <c r="EG182" s="72" t="str">
        <f t="shared" si="375"/>
        <v/>
      </c>
      <c r="EH182" s="72" t="str">
        <f t="shared" si="375"/>
        <v/>
      </c>
      <c r="EI182" s="72" t="str">
        <f t="shared" si="375"/>
        <v/>
      </c>
      <c r="EJ182" s="68"/>
      <c r="EK182" s="68"/>
      <c r="EL182" s="68"/>
      <c r="EM182" s="68"/>
      <c r="EN182" s="88" t="str">
        <f t="shared" si="353"/>
        <v/>
      </c>
      <c r="EO182" s="88" t="str">
        <f t="shared" si="306"/>
        <v/>
      </c>
      <c r="EP182" s="88">
        <f t="shared" si="354"/>
        <v>0</v>
      </c>
      <c r="EQ182" s="89" t="str">
        <f t="shared" si="307"/>
        <v/>
      </c>
      <c r="ER182" s="89" t="str">
        <f t="shared" si="308"/>
        <v/>
      </c>
      <c r="ES182" s="89" t="str">
        <f t="shared" si="309"/>
        <v/>
      </c>
      <c r="ET182" s="89" t="str">
        <f t="shared" si="310"/>
        <v/>
      </c>
      <c r="EU182" s="89" t="str">
        <f t="shared" si="311"/>
        <v/>
      </c>
      <c r="EV182" s="89" t="str">
        <f t="shared" si="312"/>
        <v/>
      </c>
      <c r="EW182" s="89" t="str">
        <f t="shared" si="313"/>
        <v/>
      </c>
      <c r="EX182" s="89" t="str">
        <f t="shared" si="314"/>
        <v/>
      </c>
      <c r="EY182" s="89" t="str">
        <f t="shared" si="315"/>
        <v/>
      </c>
      <c r="EZ182" s="89" t="str">
        <f t="shared" si="316"/>
        <v/>
      </c>
      <c r="FA182" s="89" t="str">
        <f t="shared" si="317"/>
        <v/>
      </c>
      <c r="FB182" s="89" t="str">
        <f t="shared" si="318"/>
        <v/>
      </c>
      <c r="FC182" s="89" t="str">
        <f t="shared" si="319"/>
        <v/>
      </c>
      <c r="FD182" s="89" t="str">
        <f t="shared" si="320"/>
        <v/>
      </c>
      <c r="FE182" s="89" t="str">
        <f t="shared" si="321"/>
        <v/>
      </c>
      <c r="FF182" s="89" t="str">
        <f t="shared" si="322"/>
        <v/>
      </c>
      <c r="FG182" s="89" t="str">
        <f t="shared" si="323"/>
        <v/>
      </c>
      <c r="FH182" s="89" t="str">
        <f t="shared" si="324"/>
        <v/>
      </c>
      <c r="FI182" s="89" t="str">
        <f t="shared" si="325"/>
        <v/>
      </c>
      <c r="FJ182" s="89" t="str">
        <f t="shared" si="326"/>
        <v/>
      </c>
      <c r="FK182" s="68"/>
      <c r="FL182" s="68"/>
      <c r="FM182" s="68"/>
      <c r="FN182" s="68"/>
      <c r="FO182" s="68"/>
      <c r="FP182" s="88" t="str">
        <f t="shared" si="355"/>
        <v/>
      </c>
      <c r="FQ182" s="72" t="str">
        <f t="shared" si="356"/>
        <v/>
      </c>
      <c r="FR182" s="72" t="str">
        <f t="shared" si="357"/>
        <v/>
      </c>
      <c r="FS182" s="72" t="str">
        <f t="shared" si="358"/>
        <v/>
      </c>
      <c r="FT182" s="72" t="str">
        <f t="shared" si="359"/>
        <v/>
      </c>
      <c r="FU182" s="72" t="str">
        <f t="shared" si="360"/>
        <v/>
      </c>
      <c r="FV182" s="72" t="str">
        <f t="shared" si="361"/>
        <v/>
      </c>
      <c r="FW182" s="72" t="str">
        <f t="shared" si="362"/>
        <v/>
      </c>
      <c r="FX182" s="72" t="str">
        <f t="shared" si="363"/>
        <v/>
      </c>
      <c r="FY182" s="72" t="str">
        <f t="shared" si="364"/>
        <v/>
      </c>
      <c r="FZ182" s="72" t="str">
        <f t="shared" si="365"/>
        <v/>
      </c>
      <c r="GA182" s="72" t="str">
        <f t="shared" si="366"/>
        <v/>
      </c>
      <c r="GB182" s="72" t="str">
        <f t="shared" si="367"/>
        <v/>
      </c>
      <c r="GC182" s="72" t="str">
        <f t="shared" si="368"/>
        <v/>
      </c>
      <c r="GD182" s="72" t="str">
        <f t="shared" si="369"/>
        <v/>
      </c>
      <c r="GE182" s="72" t="str">
        <f t="shared" si="370"/>
        <v/>
      </c>
      <c r="GF182" s="72" t="str">
        <f t="shared" si="371"/>
        <v/>
      </c>
      <c r="GG182" s="72" t="str">
        <f t="shared" si="372"/>
        <v/>
      </c>
      <c r="GH182" s="72" t="str">
        <f t="shared" si="373"/>
        <v/>
      </c>
      <c r="GI182" s="72" t="str">
        <f t="shared" si="374"/>
        <v/>
      </c>
      <c r="GJ182" s="113"/>
      <c r="GK182" s="113"/>
    </row>
    <row r="183" spans="1:193" ht="20.100000000000001" customHeight="1" x14ac:dyDescent="0.2">
      <c r="A183" s="137">
        <v>168</v>
      </c>
      <c r="B183" s="287"/>
      <c r="C183" s="287"/>
      <c r="D183" s="3"/>
      <c r="E183" s="3"/>
      <c r="F183" s="4"/>
      <c r="G183" s="4"/>
      <c r="H183" s="5"/>
      <c r="I183" s="52" t="str">
        <f t="shared" si="302"/>
        <v/>
      </c>
      <c r="J183" s="4"/>
      <c r="K183" s="4"/>
      <c r="L183" s="4"/>
      <c r="M183" s="4"/>
      <c r="N183" s="5"/>
      <c r="O183" s="53" t="str">
        <f t="shared" si="303"/>
        <v/>
      </c>
      <c r="P183" s="5"/>
      <c r="R183" s="80"/>
      <c r="S183" s="80"/>
      <c r="T183" s="69"/>
      <c r="U183" s="63" t="str">
        <f t="shared" si="304"/>
        <v/>
      </c>
      <c r="V183" s="80"/>
      <c r="W183" s="80"/>
      <c r="X183" s="80"/>
      <c r="Y183" s="80"/>
      <c r="Z183" s="80"/>
      <c r="AA183" s="128"/>
      <c r="AZ183" s="112"/>
      <c r="CA183" s="86" t="str">
        <f t="shared" si="337"/>
        <v/>
      </c>
      <c r="CB183" s="82" t="str">
        <f t="shared" si="338"/>
        <v/>
      </c>
      <c r="CC183" s="82" t="str">
        <f t="shared" si="339"/>
        <v/>
      </c>
      <c r="CD183" s="82" t="str">
        <f t="shared" si="340"/>
        <v/>
      </c>
      <c r="CE183" s="82" t="str">
        <f t="shared" si="341"/>
        <v/>
      </c>
      <c r="CF183" s="86" t="str">
        <f t="shared" si="342"/>
        <v/>
      </c>
      <c r="CG183" s="87"/>
      <c r="CH183" s="86" t="str">
        <f t="shared" si="343"/>
        <v/>
      </c>
      <c r="CI183" s="86" t="str">
        <f t="shared" si="344"/>
        <v/>
      </c>
      <c r="CJ183" s="64"/>
      <c r="CK183" s="64"/>
      <c r="CL183" s="64"/>
      <c r="CM183" s="64"/>
      <c r="CN183" s="72" t="str">
        <f t="shared" si="345"/>
        <v/>
      </c>
      <c r="CO183" s="72" t="str">
        <f t="shared" si="346"/>
        <v/>
      </c>
      <c r="CP183" s="72" t="str">
        <f t="shared" si="347"/>
        <v/>
      </c>
      <c r="CQ183" s="72" t="str">
        <f t="shared" si="348"/>
        <v/>
      </c>
      <c r="CR183" s="72" t="str">
        <f t="shared" si="349"/>
        <v/>
      </c>
      <c r="CS183" s="72" t="str">
        <f t="shared" si="350"/>
        <v/>
      </c>
      <c r="CT183" s="72" t="str">
        <f t="shared" si="350"/>
        <v/>
      </c>
      <c r="CU183" s="72" t="str">
        <f t="shared" si="350"/>
        <v/>
      </c>
      <c r="CV183" s="72" t="str">
        <f t="shared" si="350"/>
        <v/>
      </c>
      <c r="CW183" s="72" t="str">
        <f t="shared" si="350"/>
        <v/>
      </c>
      <c r="CX183" s="72" t="str">
        <f t="shared" si="350"/>
        <v/>
      </c>
      <c r="CY183" s="72" t="str">
        <f t="shared" si="350"/>
        <v/>
      </c>
      <c r="CZ183" s="72" t="str">
        <f t="shared" si="350"/>
        <v/>
      </c>
      <c r="DA183" s="72" t="str">
        <f t="shared" si="350"/>
        <v/>
      </c>
      <c r="DB183" s="72" t="str">
        <f t="shared" si="350"/>
        <v/>
      </c>
      <c r="DC183" s="72" t="str">
        <f t="shared" si="351"/>
        <v/>
      </c>
      <c r="DD183" s="72" t="str">
        <f t="shared" si="351"/>
        <v/>
      </c>
      <c r="DE183" s="72" t="str">
        <f t="shared" si="351"/>
        <v/>
      </c>
      <c r="DF183" s="72" t="str">
        <f t="shared" si="351"/>
        <v/>
      </c>
      <c r="DG183" s="72" t="str">
        <f t="shared" si="351"/>
        <v/>
      </c>
      <c r="DH183" s="72" t="str">
        <f t="shared" si="351"/>
        <v/>
      </c>
      <c r="DI183" s="72" t="str">
        <f t="shared" si="351"/>
        <v/>
      </c>
      <c r="DJ183" s="72" t="str">
        <f t="shared" si="351"/>
        <v/>
      </c>
      <c r="DK183" s="72" t="str">
        <f t="shared" si="351"/>
        <v/>
      </c>
      <c r="DL183" s="64"/>
      <c r="DM183" s="64"/>
      <c r="DN183" s="64"/>
      <c r="DO183" s="72" t="str">
        <f t="shared" si="352"/>
        <v/>
      </c>
      <c r="DP183" s="72" t="str">
        <f t="shared" si="305"/>
        <v/>
      </c>
      <c r="DQ183" s="72" t="str">
        <f t="shared" si="376"/>
        <v/>
      </c>
      <c r="DR183" s="72" t="str">
        <f t="shared" si="376"/>
        <v/>
      </c>
      <c r="DS183" s="72" t="str">
        <f t="shared" si="376"/>
        <v/>
      </c>
      <c r="DT183" s="72" t="str">
        <f t="shared" si="376"/>
        <v/>
      </c>
      <c r="DU183" s="72" t="str">
        <f t="shared" si="376"/>
        <v/>
      </c>
      <c r="DV183" s="72" t="str">
        <f t="shared" si="376"/>
        <v/>
      </c>
      <c r="DW183" s="72" t="str">
        <f t="shared" si="376"/>
        <v/>
      </c>
      <c r="DX183" s="72" t="str">
        <f t="shared" si="376"/>
        <v/>
      </c>
      <c r="DY183" s="72" t="str">
        <f t="shared" si="376"/>
        <v/>
      </c>
      <c r="DZ183" s="72" t="str">
        <f t="shared" si="376"/>
        <v/>
      </c>
      <c r="EA183" s="72" t="str">
        <f t="shared" si="376"/>
        <v/>
      </c>
      <c r="EB183" s="72" t="str">
        <f t="shared" si="376"/>
        <v/>
      </c>
      <c r="EC183" s="72" t="str">
        <f t="shared" si="376"/>
        <v/>
      </c>
      <c r="ED183" s="72" t="str">
        <f t="shared" si="376"/>
        <v/>
      </c>
      <c r="EE183" s="72" t="str">
        <f t="shared" si="376"/>
        <v/>
      </c>
      <c r="EF183" s="72" t="str">
        <f t="shared" si="376"/>
        <v/>
      </c>
      <c r="EG183" s="72" t="str">
        <f t="shared" si="375"/>
        <v/>
      </c>
      <c r="EH183" s="72" t="str">
        <f t="shared" si="375"/>
        <v/>
      </c>
      <c r="EI183" s="72" t="str">
        <f t="shared" si="375"/>
        <v/>
      </c>
      <c r="EJ183" s="68"/>
      <c r="EK183" s="68"/>
      <c r="EL183" s="68"/>
      <c r="EM183" s="68"/>
      <c r="EN183" s="88" t="str">
        <f t="shared" si="353"/>
        <v/>
      </c>
      <c r="EO183" s="88" t="str">
        <f t="shared" si="306"/>
        <v/>
      </c>
      <c r="EP183" s="88">
        <f t="shared" si="354"/>
        <v>0</v>
      </c>
      <c r="EQ183" s="89" t="str">
        <f t="shared" si="307"/>
        <v/>
      </c>
      <c r="ER183" s="89" t="str">
        <f t="shared" si="308"/>
        <v/>
      </c>
      <c r="ES183" s="89" t="str">
        <f t="shared" si="309"/>
        <v/>
      </c>
      <c r="ET183" s="89" t="str">
        <f t="shared" si="310"/>
        <v/>
      </c>
      <c r="EU183" s="89" t="str">
        <f t="shared" si="311"/>
        <v/>
      </c>
      <c r="EV183" s="89" t="str">
        <f t="shared" si="312"/>
        <v/>
      </c>
      <c r="EW183" s="89" t="str">
        <f t="shared" si="313"/>
        <v/>
      </c>
      <c r="EX183" s="89" t="str">
        <f t="shared" si="314"/>
        <v/>
      </c>
      <c r="EY183" s="89" t="str">
        <f t="shared" si="315"/>
        <v/>
      </c>
      <c r="EZ183" s="89" t="str">
        <f t="shared" si="316"/>
        <v/>
      </c>
      <c r="FA183" s="89" t="str">
        <f t="shared" si="317"/>
        <v/>
      </c>
      <c r="FB183" s="89" t="str">
        <f t="shared" si="318"/>
        <v/>
      </c>
      <c r="FC183" s="89" t="str">
        <f t="shared" si="319"/>
        <v/>
      </c>
      <c r="FD183" s="89" t="str">
        <f t="shared" si="320"/>
        <v/>
      </c>
      <c r="FE183" s="89" t="str">
        <f t="shared" si="321"/>
        <v/>
      </c>
      <c r="FF183" s="89" t="str">
        <f t="shared" si="322"/>
        <v/>
      </c>
      <c r="FG183" s="89" t="str">
        <f t="shared" si="323"/>
        <v/>
      </c>
      <c r="FH183" s="89" t="str">
        <f t="shared" si="324"/>
        <v/>
      </c>
      <c r="FI183" s="89" t="str">
        <f t="shared" si="325"/>
        <v/>
      </c>
      <c r="FJ183" s="89" t="str">
        <f t="shared" si="326"/>
        <v/>
      </c>
      <c r="FK183" s="68"/>
      <c r="FL183" s="68"/>
      <c r="FM183" s="68"/>
      <c r="FN183" s="68"/>
      <c r="FO183" s="68"/>
      <c r="FP183" s="88" t="str">
        <f t="shared" si="355"/>
        <v/>
      </c>
      <c r="FQ183" s="72" t="str">
        <f t="shared" si="356"/>
        <v/>
      </c>
      <c r="FR183" s="72" t="str">
        <f t="shared" si="357"/>
        <v/>
      </c>
      <c r="FS183" s="72" t="str">
        <f t="shared" si="358"/>
        <v/>
      </c>
      <c r="FT183" s="72" t="str">
        <f t="shared" si="359"/>
        <v/>
      </c>
      <c r="FU183" s="72" t="str">
        <f t="shared" si="360"/>
        <v/>
      </c>
      <c r="FV183" s="72" t="str">
        <f t="shared" si="361"/>
        <v/>
      </c>
      <c r="FW183" s="72" t="str">
        <f t="shared" si="362"/>
        <v/>
      </c>
      <c r="FX183" s="72" t="str">
        <f t="shared" si="363"/>
        <v/>
      </c>
      <c r="FY183" s="72" t="str">
        <f t="shared" si="364"/>
        <v/>
      </c>
      <c r="FZ183" s="72" t="str">
        <f t="shared" si="365"/>
        <v/>
      </c>
      <c r="GA183" s="72" t="str">
        <f t="shared" si="366"/>
        <v/>
      </c>
      <c r="GB183" s="72" t="str">
        <f t="shared" si="367"/>
        <v/>
      </c>
      <c r="GC183" s="72" t="str">
        <f t="shared" si="368"/>
        <v/>
      </c>
      <c r="GD183" s="72" t="str">
        <f t="shared" si="369"/>
        <v/>
      </c>
      <c r="GE183" s="72" t="str">
        <f t="shared" si="370"/>
        <v/>
      </c>
      <c r="GF183" s="72" t="str">
        <f t="shared" si="371"/>
        <v/>
      </c>
      <c r="GG183" s="72" t="str">
        <f t="shared" si="372"/>
        <v/>
      </c>
      <c r="GH183" s="72" t="str">
        <f t="shared" si="373"/>
        <v/>
      </c>
      <c r="GI183" s="72" t="str">
        <f t="shared" si="374"/>
        <v/>
      </c>
      <c r="GJ183" s="113"/>
      <c r="GK183" s="113"/>
    </row>
    <row r="184" spans="1:193" ht="20.100000000000001" customHeight="1" x14ac:dyDescent="0.2">
      <c r="A184" s="137">
        <v>169</v>
      </c>
      <c r="B184" s="287"/>
      <c r="C184" s="287"/>
      <c r="D184" s="3"/>
      <c r="E184" s="3"/>
      <c r="F184" s="4"/>
      <c r="G184" s="4"/>
      <c r="H184" s="5"/>
      <c r="I184" s="52" t="str">
        <f t="shared" si="302"/>
        <v/>
      </c>
      <c r="J184" s="4"/>
      <c r="K184" s="4"/>
      <c r="L184" s="4"/>
      <c r="M184" s="4"/>
      <c r="N184" s="5"/>
      <c r="O184" s="53" t="str">
        <f t="shared" si="303"/>
        <v/>
      </c>
      <c r="P184" s="5"/>
      <c r="R184" s="80"/>
      <c r="S184" s="80"/>
      <c r="T184" s="69"/>
      <c r="U184" s="63" t="str">
        <f t="shared" si="304"/>
        <v/>
      </c>
      <c r="V184" s="80"/>
      <c r="W184" s="80"/>
      <c r="X184" s="80"/>
      <c r="Y184" s="80"/>
      <c r="Z184" s="80"/>
      <c r="AA184" s="128"/>
      <c r="AZ184" s="112"/>
      <c r="CA184" s="86" t="str">
        <f t="shared" si="337"/>
        <v/>
      </c>
      <c r="CB184" s="82" t="str">
        <f t="shared" si="338"/>
        <v/>
      </c>
      <c r="CC184" s="82" t="str">
        <f t="shared" si="339"/>
        <v/>
      </c>
      <c r="CD184" s="82" t="str">
        <f t="shared" si="340"/>
        <v/>
      </c>
      <c r="CE184" s="82" t="str">
        <f t="shared" si="341"/>
        <v/>
      </c>
      <c r="CF184" s="86" t="str">
        <f t="shared" si="342"/>
        <v/>
      </c>
      <c r="CG184" s="87"/>
      <c r="CH184" s="86" t="str">
        <f t="shared" si="343"/>
        <v/>
      </c>
      <c r="CI184" s="86" t="str">
        <f t="shared" si="344"/>
        <v/>
      </c>
      <c r="CJ184" s="64"/>
      <c r="CK184" s="64"/>
      <c r="CL184" s="64"/>
      <c r="CM184" s="64"/>
      <c r="CN184" s="72" t="str">
        <f t="shared" si="345"/>
        <v/>
      </c>
      <c r="CO184" s="72" t="str">
        <f t="shared" si="346"/>
        <v/>
      </c>
      <c r="CP184" s="72" t="str">
        <f t="shared" si="347"/>
        <v/>
      </c>
      <c r="CQ184" s="72" t="str">
        <f t="shared" si="348"/>
        <v/>
      </c>
      <c r="CR184" s="72" t="str">
        <f t="shared" si="349"/>
        <v/>
      </c>
      <c r="CS184" s="72" t="str">
        <f t="shared" si="350"/>
        <v/>
      </c>
      <c r="CT184" s="72" t="str">
        <f t="shared" si="350"/>
        <v/>
      </c>
      <c r="CU184" s="72" t="str">
        <f t="shared" si="350"/>
        <v/>
      </c>
      <c r="CV184" s="72" t="str">
        <f t="shared" si="350"/>
        <v/>
      </c>
      <c r="CW184" s="72" t="str">
        <f t="shared" si="350"/>
        <v/>
      </c>
      <c r="CX184" s="72" t="str">
        <f t="shared" si="350"/>
        <v/>
      </c>
      <c r="CY184" s="72" t="str">
        <f t="shared" si="350"/>
        <v/>
      </c>
      <c r="CZ184" s="72" t="str">
        <f t="shared" si="350"/>
        <v/>
      </c>
      <c r="DA184" s="72" t="str">
        <f t="shared" si="350"/>
        <v/>
      </c>
      <c r="DB184" s="72" t="str">
        <f t="shared" si="350"/>
        <v/>
      </c>
      <c r="DC184" s="72" t="str">
        <f t="shared" si="351"/>
        <v/>
      </c>
      <c r="DD184" s="72" t="str">
        <f t="shared" si="351"/>
        <v/>
      </c>
      <c r="DE184" s="72" t="str">
        <f t="shared" si="351"/>
        <v/>
      </c>
      <c r="DF184" s="72" t="str">
        <f t="shared" si="351"/>
        <v/>
      </c>
      <c r="DG184" s="72" t="str">
        <f t="shared" si="351"/>
        <v/>
      </c>
      <c r="DH184" s="72" t="str">
        <f t="shared" si="351"/>
        <v/>
      </c>
      <c r="DI184" s="72" t="str">
        <f t="shared" si="351"/>
        <v/>
      </c>
      <c r="DJ184" s="72" t="str">
        <f t="shared" si="351"/>
        <v/>
      </c>
      <c r="DK184" s="72" t="str">
        <f t="shared" si="351"/>
        <v/>
      </c>
      <c r="DL184" s="64"/>
      <c r="DM184" s="64"/>
      <c r="DN184" s="64"/>
      <c r="DO184" s="72" t="str">
        <f t="shared" si="352"/>
        <v/>
      </c>
      <c r="DP184" s="72" t="str">
        <f t="shared" si="305"/>
        <v/>
      </c>
      <c r="DQ184" s="72" t="str">
        <f t="shared" si="376"/>
        <v/>
      </c>
      <c r="DR184" s="72" t="str">
        <f t="shared" si="376"/>
        <v/>
      </c>
      <c r="DS184" s="72" t="str">
        <f t="shared" si="376"/>
        <v/>
      </c>
      <c r="DT184" s="72" t="str">
        <f t="shared" si="376"/>
        <v/>
      </c>
      <c r="DU184" s="72" t="str">
        <f t="shared" si="376"/>
        <v/>
      </c>
      <c r="DV184" s="72" t="str">
        <f t="shared" si="376"/>
        <v/>
      </c>
      <c r="DW184" s="72" t="str">
        <f t="shared" si="376"/>
        <v/>
      </c>
      <c r="DX184" s="72" t="str">
        <f t="shared" si="376"/>
        <v/>
      </c>
      <c r="DY184" s="72" t="str">
        <f t="shared" si="376"/>
        <v/>
      </c>
      <c r="DZ184" s="72" t="str">
        <f t="shared" si="376"/>
        <v/>
      </c>
      <c r="EA184" s="72" t="str">
        <f t="shared" si="376"/>
        <v/>
      </c>
      <c r="EB184" s="72" t="str">
        <f t="shared" si="376"/>
        <v/>
      </c>
      <c r="EC184" s="72" t="str">
        <f t="shared" si="376"/>
        <v/>
      </c>
      <c r="ED184" s="72" t="str">
        <f t="shared" si="376"/>
        <v/>
      </c>
      <c r="EE184" s="72" t="str">
        <f t="shared" si="376"/>
        <v/>
      </c>
      <c r="EF184" s="72" t="str">
        <f t="shared" si="376"/>
        <v/>
      </c>
      <c r="EG184" s="72" t="str">
        <f t="shared" si="375"/>
        <v/>
      </c>
      <c r="EH184" s="72" t="str">
        <f t="shared" si="375"/>
        <v/>
      </c>
      <c r="EI184" s="72" t="str">
        <f t="shared" si="375"/>
        <v/>
      </c>
      <c r="EJ184" s="68"/>
      <c r="EK184" s="68"/>
      <c r="EL184" s="68"/>
      <c r="EM184" s="68"/>
      <c r="EN184" s="88" t="str">
        <f t="shared" si="353"/>
        <v/>
      </c>
      <c r="EO184" s="88" t="str">
        <f t="shared" si="306"/>
        <v/>
      </c>
      <c r="EP184" s="88">
        <f t="shared" si="354"/>
        <v>0</v>
      </c>
      <c r="EQ184" s="89" t="str">
        <f t="shared" si="307"/>
        <v/>
      </c>
      <c r="ER184" s="89" t="str">
        <f t="shared" si="308"/>
        <v/>
      </c>
      <c r="ES184" s="89" t="str">
        <f t="shared" si="309"/>
        <v/>
      </c>
      <c r="ET184" s="89" t="str">
        <f t="shared" si="310"/>
        <v/>
      </c>
      <c r="EU184" s="89" t="str">
        <f t="shared" si="311"/>
        <v/>
      </c>
      <c r="EV184" s="89" t="str">
        <f t="shared" si="312"/>
        <v/>
      </c>
      <c r="EW184" s="89" t="str">
        <f t="shared" si="313"/>
        <v/>
      </c>
      <c r="EX184" s="89" t="str">
        <f t="shared" si="314"/>
        <v/>
      </c>
      <c r="EY184" s="89" t="str">
        <f t="shared" si="315"/>
        <v/>
      </c>
      <c r="EZ184" s="89" t="str">
        <f t="shared" si="316"/>
        <v/>
      </c>
      <c r="FA184" s="89" t="str">
        <f t="shared" si="317"/>
        <v/>
      </c>
      <c r="FB184" s="89" t="str">
        <f t="shared" si="318"/>
        <v/>
      </c>
      <c r="FC184" s="89" t="str">
        <f t="shared" si="319"/>
        <v/>
      </c>
      <c r="FD184" s="89" t="str">
        <f t="shared" si="320"/>
        <v/>
      </c>
      <c r="FE184" s="89" t="str">
        <f t="shared" si="321"/>
        <v/>
      </c>
      <c r="FF184" s="89" t="str">
        <f t="shared" si="322"/>
        <v/>
      </c>
      <c r="FG184" s="89" t="str">
        <f t="shared" si="323"/>
        <v/>
      </c>
      <c r="FH184" s="89" t="str">
        <f t="shared" si="324"/>
        <v/>
      </c>
      <c r="FI184" s="89" t="str">
        <f t="shared" si="325"/>
        <v/>
      </c>
      <c r="FJ184" s="89" t="str">
        <f t="shared" si="326"/>
        <v/>
      </c>
      <c r="FK184" s="68"/>
      <c r="FL184" s="68"/>
      <c r="FM184" s="68"/>
      <c r="FN184" s="68"/>
      <c r="FO184" s="68"/>
      <c r="FP184" s="88" t="str">
        <f t="shared" si="355"/>
        <v/>
      </c>
      <c r="FQ184" s="72" t="str">
        <f t="shared" si="356"/>
        <v/>
      </c>
      <c r="FR184" s="72" t="str">
        <f t="shared" si="357"/>
        <v/>
      </c>
      <c r="FS184" s="72" t="str">
        <f t="shared" si="358"/>
        <v/>
      </c>
      <c r="FT184" s="72" t="str">
        <f t="shared" si="359"/>
        <v/>
      </c>
      <c r="FU184" s="72" t="str">
        <f t="shared" si="360"/>
        <v/>
      </c>
      <c r="FV184" s="72" t="str">
        <f t="shared" si="361"/>
        <v/>
      </c>
      <c r="FW184" s="72" t="str">
        <f t="shared" si="362"/>
        <v/>
      </c>
      <c r="FX184" s="72" t="str">
        <f t="shared" si="363"/>
        <v/>
      </c>
      <c r="FY184" s="72" t="str">
        <f t="shared" si="364"/>
        <v/>
      </c>
      <c r="FZ184" s="72" t="str">
        <f t="shared" si="365"/>
        <v/>
      </c>
      <c r="GA184" s="72" t="str">
        <f t="shared" si="366"/>
        <v/>
      </c>
      <c r="GB184" s="72" t="str">
        <f t="shared" si="367"/>
        <v/>
      </c>
      <c r="GC184" s="72" t="str">
        <f t="shared" si="368"/>
        <v/>
      </c>
      <c r="GD184" s="72" t="str">
        <f t="shared" si="369"/>
        <v/>
      </c>
      <c r="GE184" s="72" t="str">
        <f t="shared" si="370"/>
        <v/>
      </c>
      <c r="GF184" s="72" t="str">
        <f t="shared" si="371"/>
        <v/>
      </c>
      <c r="GG184" s="72" t="str">
        <f t="shared" si="372"/>
        <v/>
      </c>
      <c r="GH184" s="72" t="str">
        <f t="shared" si="373"/>
        <v/>
      </c>
      <c r="GI184" s="72" t="str">
        <f t="shared" si="374"/>
        <v/>
      </c>
      <c r="GJ184" s="113"/>
      <c r="GK184" s="113"/>
    </row>
    <row r="185" spans="1:193" ht="20.100000000000001" customHeight="1" x14ac:dyDescent="0.2">
      <c r="A185" s="137">
        <v>170</v>
      </c>
      <c r="B185" s="287"/>
      <c r="C185" s="287"/>
      <c r="D185" s="3"/>
      <c r="E185" s="3"/>
      <c r="F185" s="4"/>
      <c r="G185" s="4"/>
      <c r="H185" s="5"/>
      <c r="I185" s="52" t="str">
        <f t="shared" si="302"/>
        <v/>
      </c>
      <c r="J185" s="4"/>
      <c r="K185" s="4"/>
      <c r="L185" s="4"/>
      <c r="M185" s="4"/>
      <c r="N185" s="5"/>
      <c r="O185" s="53" t="str">
        <f t="shared" si="303"/>
        <v/>
      </c>
      <c r="P185" s="5"/>
      <c r="R185" s="80"/>
      <c r="S185" s="80"/>
      <c r="T185" s="69"/>
      <c r="U185" s="63" t="str">
        <f t="shared" si="304"/>
        <v/>
      </c>
      <c r="V185" s="80"/>
      <c r="W185" s="80"/>
      <c r="X185" s="80"/>
      <c r="Y185" s="80"/>
      <c r="Z185" s="80"/>
      <c r="AA185" s="128"/>
      <c r="AZ185" s="112"/>
      <c r="CA185" s="86" t="str">
        <f t="shared" si="337"/>
        <v/>
      </c>
      <c r="CB185" s="82" t="str">
        <f t="shared" si="338"/>
        <v/>
      </c>
      <c r="CC185" s="82" t="str">
        <f t="shared" si="339"/>
        <v/>
      </c>
      <c r="CD185" s="82" t="str">
        <f t="shared" si="340"/>
        <v/>
      </c>
      <c r="CE185" s="82" t="str">
        <f t="shared" si="341"/>
        <v/>
      </c>
      <c r="CF185" s="86" t="str">
        <f t="shared" si="342"/>
        <v/>
      </c>
      <c r="CG185" s="87"/>
      <c r="CH185" s="86" t="str">
        <f t="shared" si="343"/>
        <v/>
      </c>
      <c r="CI185" s="86" t="str">
        <f t="shared" si="344"/>
        <v/>
      </c>
      <c r="CJ185" s="64"/>
      <c r="CK185" s="64"/>
      <c r="CL185" s="64"/>
      <c r="CM185" s="64"/>
      <c r="CN185" s="72" t="str">
        <f t="shared" si="345"/>
        <v/>
      </c>
      <c r="CO185" s="72" t="str">
        <f t="shared" si="346"/>
        <v/>
      </c>
      <c r="CP185" s="72" t="str">
        <f t="shared" si="347"/>
        <v/>
      </c>
      <c r="CQ185" s="72" t="str">
        <f t="shared" si="348"/>
        <v/>
      </c>
      <c r="CR185" s="72" t="str">
        <f t="shared" si="349"/>
        <v/>
      </c>
      <c r="CS185" s="72" t="str">
        <f t="shared" si="350"/>
        <v/>
      </c>
      <c r="CT185" s="72" t="str">
        <f t="shared" si="350"/>
        <v/>
      </c>
      <c r="CU185" s="72" t="str">
        <f t="shared" si="350"/>
        <v/>
      </c>
      <c r="CV185" s="72" t="str">
        <f t="shared" si="350"/>
        <v/>
      </c>
      <c r="CW185" s="72" t="str">
        <f t="shared" si="350"/>
        <v/>
      </c>
      <c r="CX185" s="72" t="str">
        <f t="shared" si="350"/>
        <v/>
      </c>
      <c r="CY185" s="72" t="str">
        <f t="shared" si="350"/>
        <v/>
      </c>
      <c r="CZ185" s="72" t="str">
        <f t="shared" si="350"/>
        <v/>
      </c>
      <c r="DA185" s="72" t="str">
        <f t="shared" si="350"/>
        <v/>
      </c>
      <c r="DB185" s="72" t="str">
        <f t="shared" si="350"/>
        <v/>
      </c>
      <c r="DC185" s="72" t="str">
        <f t="shared" si="351"/>
        <v/>
      </c>
      <c r="DD185" s="72" t="str">
        <f t="shared" si="351"/>
        <v/>
      </c>
      <c r="DE185" s="72" t="str">
        <f t="shared" si="351"/>
        <v/>
      </c>
      <c r="DF185" s="72" t="str">
        <f t="shared" si="351"/>
        <v/>
      </c>
      <c r="DG185" s="72" t="str">
        <f t="shared" si="351"/>
        <v/>
      </c>
      <c r="DH185" s="72" t="str">
        <f t="shared" si="351"/>
        <v/>
      </c>
      <c r="DI185" s="72" t="str">
        <f t="shared" si="351"/>
        <v/>
      </c>
      <c r="DJ185" s="72" t="str">
        <f t="shared" si="351"/>
        <v/>
      </c>
      <c r="DK185" s="72" t="str">
        <f t="shared" si="351"/>
        <v/>
      </c>
      <c r="DL185" s="64"/>
      <c r="DM185" s="64"/>
      <c r="DN185" s="64"/>
      <c r="DO185" s="72" t="str">
        <f t="shared" si="352"/>
        <v/>
      </c>
      <c r="DP185" s="72" t="str">
        <f t="shared" si="305"/>
        <v/>
      </c>
      <c r="DQ185" s="72" t="str">
        <f t="shared" si="376"/>
        <v/>
      </c>
      <c r="DR185" s="72" t="str">
        <f t="shared" si="376"/>
        <v/>
      </c>
      <c r="DS185" s="72" t="str">
        <f t="shared" si="376"/>
        <v/>
      </c>
      <c r="DT185" s="72" t="str">
        <f t="shared" si="376"/>
        <v/>
      </c>
      <c r="DU185" s="72" t="str">
        <f t="shared" si="376"/>
        <v/>
      </c>
      <c r="DV185" s="72" t="str">
        <f t="shared" si="376"/>
        <v/>
      </c>
      <c r="DW185" s="72" t="str">
        <f t="shared" si="376"/>
        <v/>
      </c>
      <c r="DX185" s="72" t="str">
        <f t="shared" si="376"/>
        <v/>
      </c>
      <c r="DY185" s="72" t="str">
        <f t="shared" si="376"/>
        <v/>
      </c>
      <c r="DZ185" s="72" t="str">
        <f t="shared" si="376"/>
        <v/>
      </c>
      <c r="EA185" s="72" t="str">
        <f t="shared" si="376"/>
        <v/>
      </c>
      <c r="EB185" s="72" t="str">
        <f t="shared" si="376"/>
        <v/>
      </c>
      <c r="EC185" s="72" t="str">
        <f t="shared" si="376"/>
        <v/>
      </c>
      <c r="ED185" s="72" t="str">
        <f t="shared" si="376"/>
        <v/>
      </c>
      <c r="EE185" s="72" t="str">
        <f t="shared" si="376"/>
        <v/>
      </c>
      <c r="EF185" s="72" t="str">
        <f t="shared" si="376"/>
        <v/>
      </c>
      <c r="EG185" s="72" t="str">
        <f t="shared" si="375"/>
        <v/>
      </c>
      <c r="EH185" s="72" t="str">
        <f t="shared" si="375"/>
        <v/>
      </c>
      <c r="EI185" s="72" t="str">
        <f t="shared" si="375"/>
        <v/>
      </c>
      <c r="EJ185" s="68"/>
      <c r="EK185" s="68"/>
      <c r="EL185" s="68"/>
      <c r="EM185" s="68"/>
      <c r="EN185" s="88" t="str">
        <f t="shared" si="353"/>
        <v/>
      </c>
      <c r="EO185" s="88" t="str">
        <f t="shared" si="306"/>
        <v/>
      </c>
      <c r="EP185" s="88">
        <f t="shared" si="354"/>
        <v>0</v>
      </c>
      <c r="EQ185" s="89" t="str">
        <f t="shared" si="307"/>
        <v/>
      </c>
      <c r="ER185" s="89" t="str">
        <f t="shared" si="308"/>
        <v/>
      </c>
      <c r="ES185" s="89" t="str">
        <f t="shared" si="309"/>
        <v/>
      </c>
      <c r="ET185" s="89" t="str">
        <f t="shared" si="310"/>
        <v/>
      </c>
      <c r="EU185" s="89" t="str">
        <f t="shared" si="311"/>
        <v/>
      </c>
      <c r="EV185" s="89" t="str">
        <f t="shared" si="312"/>
        <v/>
      </c>
      <c r="EW185" s="89" t="str">
        <f t="shared" si="313"/>
        <v/>
      </c>
      <c r="EX185" s="89" t="str">
        <f t="shared" si="314"/>
        <v/>
      </c>
      <c r="EY185" s="89" t="str">
        <f t="shared" si="315"/>
        <v/>
      </c>
      <c r="EZ185" s="89" t="str">
        <f t="shared" si="316"/>
        <v/>
      </c>
      <c r="FA185" s="89" t="str">
        <f t="shared" si="317"/>
        <v/>
      </c>
      <c r="FB185" s="89" t="str">
        <f t="shared" si="318"/>
        <v/>
      </c>
      <c r="FC185" s="89" t="str">
        <f t="shared" si="319"/>
        <v/>
      </c>
      <c r="FD185" s="89" t="str">
        <f t="shared" si="320"/>
        <v/>
      </c>
      <c r="FE185" s="89" t="str">
        <f t="shared" si="321"/>
        <v/>
      </c>
      <c r="FF185" s="89" t="str">
        <f t="shared" si="322"/>
        <v/>
      </c>
      <c r="FG185" s="89" t="str">
        <f t="shared" si="323"/>
        <v/>
      </c>
      <c r="FH185" s="89" t="str">
        <f t="shared" si="324"/>
        <v/>
      </c>
      <c r="FI185" s="89" t="str">
        <f t="shared" si="325"/>
        <v/>
      </c>
      <c r="FJ185" s="89" t="str">
        <f t="shared" si="326"/>
        <v/>
      </c>
      <c r="FK185" s="68"/>
      <c r="FL185" s="68"/>
      <c r="FM185" s="68"/>
      <c r="FN185" s="68"/>
      <c r="FO185" s="68"/>
      <c r="FP185" s="88" t="str">
        <f t="shared" si="355"/>
        <v/>
      </c>
      <c r="FQ185" s="72" t="str">
        <f t="shared" si="356"/>
        <v/>
      </c>
      <c r="FR185" s="72" t="str">
        <f t="shared" si="357"/>
        <v/>
      </c>
      <c r="FS185" s="72" t="str">
        <f t="shared" si="358"/>
        <v/>
      </c>
      <c r="FT185" s="72" t="str">
        <f t="shared" si="359"/>
        <v/>
      </c>
      <c r="FU185" s="72" t="str">
        <f t="shared" si="360"/>
        <v/>
      </c>
      <c r="FV185" s="72" t="str">
        <f t="shared" si="361"/>
        <v/>
      </c>
      <c r="FW185" s="72" t="str">
        <f t="shared" si="362"/>
        <v/>
      </c>
      <c r="FX185" s="72" t="str">
        <f t="shared" si="363"/>
        <v/>
      </c>
      <c r="FY185" s="72" t="str">
        <f t="shared" si="364"/>
        <v/>
      </c>
      <c r="FZ185" s="72" t="str">
        <f t="shared" si="365"/>
        <v/>
      </c>
      <c r="GA185" s="72" t="str">
        <f t="shared" si="366"/>
        <v/>
      </c>
      <c r="GB185" s="72" t="str">
        <f t="shared" si="367"/>
        <v/>
      </c>
      <c r="GC185" s="72" t="str">
        <f t="shared" si="368"/>
        <v/>
      </c>
      <c r="GD185" s="72" t="str">
        <f t="shared" si="369"/>
        <v/>
      </c>
      <c r="GE185" s="72" t="str">
        <f t="shared" si="370"/>
        <v/>
      </c>
      <c r="GF185" s="72" t="str">
        <f t="shared" si="371"/>
        <v/>
      </c>
      <c r="GG185" s="72" t="str">
        <f t="shared" si="372"/>
        <v/>
      </c>
      <c r="GH185" s="72" t="str">
        <f t="shared" si="373"/>
        <v/>
      </c>
      <c r="GI185" s="72" t="str">
        <f t="shared" si="374"/>
        <v/>
      </c>
      <c r="GJ185" s="113"/>
      <c r="GK185" s="113"/>
    </row>
    <row r="186" spans="1:193" ht="20.100000000000001" customHeight="1" x14ac:dyDescent="0.2">
      <c r="A186" s="137">
        <v>171</v>
      </c>
      <c r="B186" s="287"/>
      <c r="C186" s="287"/>
      <c r="D186" s="3"/>
      <c r="E186" s="3"/>
      <c r="F186" s="4"/>
      <c r="G186" s="4"/>
      <c r="H186" s="5"/>
      <c r="I186" s="52" t="str">
        <f t="shared" si="302"/>
        <v/>
      </c>
      <c r="J186" s="4"/>
      <c r="K186" s="4"/>
      <c r="L186" s="4"/>
      <c r="M186" s="4"/>
      <c r="N186" s="5"/>
      <c r="O186" s="53" t="str">
        <f t="shared" si="303"/>
        <v/>
      </c>
      <c r="P186" s="5"/>
      <c r="R186" s="80"/>
      <c r="S186" s="80"/>
      <c r="T186" s="69"/>
      <c r="U186" s="63" t="str">
        <f t="shared" si="304"/>
        <v/>
      </c>
      <c r="V186" s="80"/>
      <c r="W186" s="80"/>
      <c r="X186" s="80"/>
      <c r="Y186" s="80"/>
      <c r="Z186" s="80"/>
      <c r="AA186" s="128"/>
      <c r="AZ186" s="112"/>
      <c r="CA186" s="86" t="str">
        <f t="shared" si="337"/>
        <v/>
      </c>
      <c r="CB186" s="82" t="str">
        <f t="shared" si="338"/>
        <v/>
      </c>
      <c r="CC186" s="82" t="str">
        <f t="shared" si="339"/>
        <v/>
      </c>
      <c r="CD186" s="82" t="str">
        <f t="shared" si="340"/>
        <v/>
      </c>
      <c r="CE186" s="82" t="str">
        <f t="shared" si="341"/>
        <v/>
      </c>
      <c r="CF186" s="86" t="str">
        <f t="shared" si="342"/>
        <v/>
      </c>
      <c r="CG186" s="87"/>
      <c r="CH186" s="86" t="str">
        <f t="shared" si="343"/>
        <v/>
      </c>
      <c r="CI186" s="86" t="str">
        <f t="shared" si="344"/>
        <v/>
      </c>
      <c r="CJ186" s="64"/>
      <c r="CK186" s="64"/>
      <c r="CL186" s="64"/>
      <c r="CM186" s="64"/>
      <c r="CN186" s="72" t="str">
        <f t="shared" si="345"/>
        <v/>
      </c>
      <c r="CO186" s="72" t="str">
        <f t="shared" si="346"/>
        <v/>
      </c>
      <c r="CP186" s="72" t="str">
        <f t="shared" si="347"/>
        <v/>
      </c>
      <c r="CQ186" s="72" t="str">
        <f t="shared" si="348"/>
        <v/>
      </c>
      <c r="CR186" s="72" t="str">
        <f t="shared" si="349"/>
        <v/>
      </c>
      <c r="CS186" s="72" t="str">
        <f t="shared" ref="CS186:DB195" si="377">IF($CR186="","",IF($CR186=CS$15,(($D186*$J186)+($D186*$K186)+($E186*$L186)+($E186*$M186))/1000*$F186,""))</f>
        <v/>
      </c>
      <c r="CT186" s="72" t="str">
        <f t="shared" si="377"/>
        <v/>
      </c>
      <c r="CU186" s="72" t="str">
        <f t="shared" si="377"/>
        <v/>
      </c>
      <c r="CV186" s="72" t="str">
        <f t="shared" si="377"/>
        <v/>
      </c>
      <c r="CW186" s="72" t="str">
        <f t="shared" si="377"/>
        <v/>
      </c>
      <c r="CX186" s="72" t="str">
        <f t="shared" si="377"/>
        <v/>
      </c>
      <c r="CY186" s="72" t="str">
        <f t="shared" si="377"/>
        <v/>
      </c>
      <c r="CZ186" s="72" t="str">
        <f t="shared" si="377"/>
        <v/>
      </c>
      <c r="DA186" s="72" t="str">
        <f t="shared" si="377"/>
        <v/>
      </c>
      <c r="DB186" s="72" t="str">
        <f t="shared" si="377"/>
        <v/>
      </c>
      <c r="DC186" s="72" t="str">
        <f t="shared" ref="DC186:DK195" si="378">IF($CR186="","",IF($CR186=DC$15,(($D186*$J186)+($D186*$K186)+($E186*$L186)+($E186*$M186))/1000*$F186,""))</f>
        <v/>
      </c>
      <c r="DD186" s="72" t="str">
        <f t="shared" si="378"/>
        <v/>
      </c>
      <c r="DE186" s="72" t="str">
        <f t="shared" si="378"/>
        <v/>
      </c>
      <c r="DF186" s="72" t="str">
        <f t="shared" si="378"/>
        <v/>
      </c>
      <c r="DG186" s="72" t="str">
        <f t="shared" si="378"/>
        <v/>
      </c>
      <c r="DH186" s="72" t="str">
        <f t="shared" si="378"/>
        <v/>
      </c>
      <c r="DI186" s="72" t="str">
        <f t="shared" si="378"/>
        <v/>
      </c>
      <c r="DJ186" s="72" t="str">
        <f t="shared" si="378"/>
        <v/>
      </c>
      <c r="DK186" s="72" t="str">
        <f t="shared" si="378"/>
        <v/>
      </c>
      <c r="DL186" s="64"/>
      <c r="DM186" s="64"/>
      <c r="DN186" s="64"/>
      <c r="DO186" s="72" t="str">
        <f t="shared" si="352"/>
        <v/>
      </c>
      <c r="DP186" s="72" t="str">
        <f t="shared" si="305"/>
        <v/>
      </c>
      <c r="DQ186" s="72" t="str">
        <f t="shared" si="376"/>
        <v/>
      </c>
      <c r="DR186" s="72" t="str">
        <f t="shared" si="376"/>
        <v/>
      </c>
      <c r="DS186" s="72" t="str">
        <f t="shared" si="376"/>
        <v/>
      </c>
      <c r="DT186" s="72" t="str">
        <f t="shared" si="376"/>
        <v/>
      </c>
      <c r="DU186" s="72" t="str">
        <f t="shared" si="376"/>
        <v/>
      </c>
      <c r="DV186" s="72" t="str">
        <f t="shared" si="376"/>
        <v/>
      </c>
      <c r="DW186" s="72" t="str">
        <f t="shared" si="376"/>
        <v/>
      </c>
      <c r="DX186" s="72" t="str">
        <f t="shared" si="376"/>
        <v/>
      </c>
      <c r="DY186" s="72" t="str">
        <f t="shared" si="376"/>
        <v/>
      </c>
      <c r="DZ186" s="72" t="str">
        <f t="shared" si="376"/>
        <v/>
      </c>
      <c r="EA186" s="72" t="str">
        <f t="shared" si="376"/>
        <v/>
      </c>
      <c r="EB186" s="72" t="str">
        <f t="shared" si="376"/>
        <v/>
      </c>
      <c r="EC186" s="72" t="str">
        <f t="shared" si="376"/>
        <v/>
      </c>
      <c r="ED186" s="72" t="str">
        <f t="shared" si="376"/>
        <v/>
      </c>
      <c r="EE186" s="72" t="str">
        <f t="shared" si="376"/>
        <v/>
      </c>
      <c r="EF186" s="72" t="str">
        <f t="shared" si="376"/>
        <v/>
      </c>
      <c r="EG186" s="72" t="str">
        <f t="shared" si="375"/>
        <v/>
      </c>
      <c r="EH186" s="72" t="str">
        <f t="shared" si="375"/>
        <v/>
      </c>
      <c r="EI186" s="72" t="str">
        <f t="shared" si="375"/>
        <v/>
      </c>
      <c r="EJ186" s="68"/>
      <c r="EK186" s="68"/>
      <c r="EL186" s="68"/>
      <c r="EM186" s="68"/>
      <c r="EN186" s="88" t="str">
        <f t="shared" si="353"/>
        <v/>
      </c>
      <c r="EO186" s="88" t="str">
        <f t="shared" si="306"/>
        <v/>
      </c>
      <c r="EP186" s="88">
        <f t="shared" si="354"/>
        <v>0</v>
      </c>
      <c r="EQ186" s="89" t="str">
        <f t="shared" si="307"/>
        <v/>
      </c>
      <c r="ER186" s="89" t="str">
        <f t="shared" si="308"/>
        <v/>
      </c>
      <c r="ES186" s="89" t="str">
        <f t="shared" si="309"/>
        <v/>
      </c>
      <c r="ET186" s="89" t="str">
        <f t="shared" si="310"/>
        <v/>
      </c>
      <c r="EU186" s="89" t="str">
        <f t="shared" si="311"/>
        <v/>
      </c>
      <c r="EV186" s="89" t="str">
        <f t="shared" si="312"/>
        <v/>
      </c>
      <c r="EW186" s="89" t="str">
        <f t="shared" si="313"/>
        <v/>
      </c>
      <c r="EX186" s="89" t="str">
        <f t="shared" si="314"/>
        <v/>
      </c>
      <c r="EY186" s="89" t="str">
        <f t="shared" si="315"/>
        <v/>
      </c>
      <c r="EZ186" s="89" t="str">
        <f t="shared" si="316"/>
        <v/>
      </c>
      <c r="FA186" s="89" t="str">
        <f t="shared" si="317"/>
        <v/>
      </c>
      <c r="FB186" s="89" t="str">
        <f t="shared" si="318"/>
        <v/>
      </c>
      <c r="FC186" s="89" t="str">
        <f t="shared" si="319"/>
        <v/>
      </c>
      <c r="FD186" s="89" t="str">
        <f t="shared" si="320"/>
        <v/>
      </c>
      <c r="FE186" s="89" t="str">
        <f t="shared" si="321"/>
        <v/>
      </c>
      <c r="FF186" s="89" t="str">
        <f t="shared" si="322"/>
        <v/>
      </c>
      <c r="FG186" s="89" t="str">
        <f t="shared" si="323"/>
        <v/>
      </c>
      <c r="FH186" s="89" t="str">
        <f t="shared" si="324"/>
        <v/>
      </c>
      <c r="FI186" s="89" t="str">
        <f t="shared" si="325"/>
        <v/>
      </c>
      <c r="FJ186" s="89" t="str">
        <f t="shared" si="326"/>
        <v/>
      </c>
      <c r="FK186" s="68"/>
      <c r="FL186" s="68"/>
      <c r="FM186" s="68"/>
      <c r="FN186" s="68"/>
      <c r="FO186" s="68"/>
      <c r="FP186" s="88" t="str">
        <f t="shared" si="355"/>
        <v/>
      </c>
      <c r="FQ186" s="72" t="str">
        <f t="shared" si="356"/>
        <v/>
      </c>
      <c r="FR186" s="72" t="str">
        <f t="shared" si="357"/>
        <v/>
      </c>
      <c r="FS186" s="72" t="str">
        <f t="shared" si="358"/>
        <v/>
      </c>
      <c r="FT186" s="72" t="str">
        <f t="shared" si="359"/>
        <v/>
      </c>
      <c r="FU186" s="72" t="str">
        <f t="shared" si="360"/>
        <v/>
      </c>
      <c r="FV186" s="72" t="str">
        <f t="shared" si="361"/>
        <v/>
      </c>
      <c r="FW186" s="72" t="str">
        <f t="shared" si="362"/>
        <v/>
      </c>
      <c r="FX186" s="72" t="str">
        <f t="shared" si="363"/>
        <v/>
      </c>
      <c r="FY186" s="72" t="str">
        <f t="shared" si="364"/>
        <v/>
      </c>
      <c r="FZ186" s="72" t="str">
        <f t="shared" si="365"/>
        <v/>
      </c>
      <c r="GA186" s="72" t="str">
        <f t="shared" si="366"/>
        <v/>
      </c>
      <c r="GB186" s="72" t="str">
        <f t="shared" si="367"/>
        <v/>
      </c>
      <c r="GC186" s="72" t="str">
        <f t="shared" si="368"/>
        <v/>
      </c>
      <c r="GD186" s="72" t="str">
        <f t="shared" si="369"/>
        <v/>
      </c>
      <c r="GE186" s="72" t="str">
        <f t="shared" si="370"/>
        <v/>
      </c>
      <c r="GF186" s="72" t="str">
        <f t="shared" si="371"/>
        <v/>
      </c>
      <c r="GG186" s="72" t="str">
        <f t="shared" si="372"/>
        <v/>
      </c>
      <c r="GH186" s="72" t="str">
        <f t="shared" si="373"/>
        <v/>
      </c>
      <c r="GI186" s="72" t="str">
        <f t="shared" si="374"/>
        <v/>
      </c>
      <c r="GJ186" s="113"/>
      <c r="GK186" s="113"/>
    </row>
    <row r="187" spans="1:193" ht="20.100000000000001" customHeight="1" x14ac:dyDescent="0.2">
      <c r="A187" s="137">
        <v>172</v>
      </c>
      <c r="B187" s="287"/>
      <c r="C187" s="287"/>
      <c r="D187" s="3"/>
      <c r="E187" s="3"/>
      <c r="F187" s="4"/>
      <c r="G187" s="4"/>
      <c r="H187" s="5"/>
      <c r="I187" s="52" t="str">
        <f t="shared" si="302"/>
        <v/>
      </c>
      <c r="J187" s="4"/>
      <c r="K187" s="4"/>
      <c r="L187" s="4"/>
      <c r="M187" s="4"/>
      <c r="N187" s="5"/>
      <c r="O187" s="53" t="str">
        <f t="shared" si="303"/>
        <v/>
      </c>
      <c r="P187" s="5"/>
      <c r="R187" s="80"/>
      <c r="S187" s="80"/>
      <c r="T187" s="69"/>
      <c r="U187" s="63" t="str">
        <f t="shared" si="304"/>
        <v/>
      </c>
      <c r="V187" s="80"/>
      <c r="W187" s="80"/>
      <c r="X187" s="80"/>
      <c r="Y187" s="80"/>
      <c r="Z187" s="80"/>
      <c r="AA187" s="128"/>
      <c r="AZ187" s="112"/>
      <c r="CA187" s="86" t="str">
        <f t="shared" si="337"/>
        <v/>
      </c>
      <c r="CB187" s="82" t="str">
        <f t="shared" si="338"/>
        <v/>
      </c>
      <c r="CC187" s="82" t="str">
        <f t="shared" si="339"/>
        <v/>
      </c>
      <c r="CD187" s="82" t="str">
        <f t="shared" si="340"/>
        <v/>
      </c>
      <c r="CE187" s="82" t="str">
        <f t="shared" si="341"/>
        <v/>
      </c>
      <c r="CF187" s="86" t="str">
        <f t="shared" si="342"/>
        <v/>
      </c>
      <c r="CG187" s="87"/>
      <c r="CH187" s="86" t="str">
        <f t="shared" si="343"/>
        <v/>
      </c>
      <c r="CI187" s="86" t="str">
        <f t="shared" si="344"/>
        <v/>
      </c>
      <c r="CJ187" s="64"/>
      <c r="CK187" s="64"/>
      <c r="CL187" s="64"/>
      <c r="CM187" s="64"/>
      <c r="CN187" s="72" t="str">
        <f t="shared" si="345"/>
        <v/>
      </c>
      <c r="CO187" s="72" t="str">
        <f t="shared" si="346"/>
        <v/>
      </c>
      <c r="CP187" s="72" t="str">
        <f t="shared" si="347"/>
        <v/>
      </c>
      <c r="CQ187" s="72" t="str">
        <f t="shared" si="348"/>
        <v/>
      </c>
      <c r="CR187" s="72" t="str">
        <f t="shared" si="349"/>
        <v/>
      </c>
      <c r="CS187" s="72" t="str">
        <f t="shared" si="377"/>
        <v/>
      </c>
      <c r="CT187" s="72" t="str">
        <f t="shared" si="377"/>
        <v/>
      </c>
      <c r="CU187" s="72" t="str">
        <f t="shared" si="377"/>
        <v/>
      </c>
      <c r="CV187" s="72" t="str">
        <f t="shared" si="377"/>
        <v/>
      </c>
      <c r="CW187" s="72" t="str">
        <f t="shared" si="377"/>
        <v/>
      </c>
      <c r="CX187" s="72" t="str">
        <f t="shared" si="377"/>
        <v/>
      </c>
      <c r="CY187" s="72" t="str">
        <f t="shared" si="377"/>
        <v/>
      </c>
      <c r="CZ187" s="72" t="str">
        <f t="shared" si="377"/>
        <v/>
      </c>
      <c r="DA187" s="72" t="str">
        <f t="shared" si="377"/>
        <v/>
      </c>
      <c r="DB187" s="72" t="str">
        <f t="shared" si="377"/>
        <v/>
      </c>
      <c r="DC187" s="72" t="str">
        <f t="shared" si="378"/>
        <v/>
      </c>
      <c r="DD187" s="72" t="str">
        <f t="shared" si="378"/>
        <v/>
      </c>
      <c r="DE187" s="72" t="str">
        <f t="shared" si="378"/>
        <v/>
      </c>
      <c r="DF187" s="72" t="str">
        <f t="shared" si="378"/>
        <v/>
      </c>
      <c r="DG187" s="72" t="str">
        <f t="shared" si="378"/>
        <v/>
      </c>
      <c r="DH187" s="72" t="str">
        <f t="shared" si="378"/>
        <v/>
      </c>
      <c r="DI187" s="72" t="str">
        <f t="shared" si="378"/>
        <v/>
      </c>
      <c r="DJ187" s="72" t="str">
        <f t="shared" si="378"/>
        <v/>
      </c>
      <c r="DK187" s="72" t="str">
        <f t="shared" si="378"/>
        <v/>
      </c>
      <c r="DL187" s="64"/>
      <c r="DM187" s="64"/>
      <c r="DN187" s="64"/>
      <c r="DO187" s="72" t="str">
        <f t="shared" si="352"/>
        <v/>
      </c>
      <c r="DP187" s="72" t="str">
        <f t="shared" si="305"/>
        <v/>
      </c>
      <c r="DQ187" s="72" t="str">
        <f t="shared" si="376"/>
        <v/>
      </c>
      <c r="DR187" s="72" t="str">
        <f t="shared" si="376"/>
        <v/>
      </c>
      <c r="DS187" s="72" t="str">
        <f t="shared" si="376"/>
        <v/>
      </c>
      <c r="DT187" s="72" t="str">
        <f t="shared" si="376"/>
        <v/>
      </c>
      <c r="DU187" s="72" t="str">
        <f t="shared" si="376"/>
        <v/>
      </c>
      <c r="DV187" s="72" t="str">
        <f t="shared" si="376"/>
        <v/>
      </c>
      <c r="DW187" s="72" t="str">
        <f t="shared" si="376"/>
        <v/>
      </c>
      <c r="DX187" s="72" t="str">
        <f t="shared" si="376"/>
        <v/>
      </c>
      <c r="DY187" s="72" t="str">
        <f t="shared" si="376"/>
        <v/>
      </c>
      <c r="DZ187" s="72" t="str">
        <f t="shared" si="376"/>
        <v/>
      </c>
      <c r="EA187" s="72" t="str">
        <f t="shared" si="376"/>
        <v/>
      </c>
      <c r="EB187" s="72" t="str">
        <f t="shared" si="376"/>
        <v/>
      </c>
      <c r="EC187" s="72" t="str">
        <f t="shared" si="376"/>
        <v/>
      </c>
      <c r="ED187" s="72" t="str">
        <f t="shared" si="376"/>
        <v/>
      </c>
      <c r="EE187" s="72" t="str">
        <f t="shared" si="376"/>
        <v/>
      </c>
      <c r="EF187" s="72" t="str">
        <f t="shared" si="376"/>
        <v/>
      </c>
      <c r="EG187" s="72" t="str">
        <f t="shared" si="375"/>
        <v/>
      </c>
      <c r="EH187" s="72" t="str">
        <f t="shared" si="375"/>
        <v/>
      </c>
      <c r="EI187" s="72" t="str">
        <f t="shared" si="375"/>
        <v/>
      </c>
      <c r="EJ187" s="68"/>
      <c r="EK187" s="68"/>
      <c r="EL187" s="68"/>
      <c r="EM187" s="68"/>
      <c r="EN187" s="88" t="str">
        <f t="shared" si="353"/>
        <v/>
      </c>
      <c r="EO187" s="88" t="str">
        <f t="shared" si="306"/>
        <v/>
      </c>
      <c r="EP187" s="88">
        <f t="shared" si="354"/>
        <v>0</v>
      </c>
      <c r="EQ187" s="89" t="str">
        <f t="shared" si="307"/>
        <v/>
      </c>
      <c r="ER187" s="89" t="str">
        <f t="shared" si="308"/>
        <v/>
      </c>
      <c r="ES187" s="89" t="str">
        <f t="shared" si="309"/>
        <v/>
      </c>
      <c r="ET187" s="89" t="str">
        <f t="shared" si="310"/>
        <v/>
      </c>
      <c r="EU187" s="89" t="str">
        <f t="shared" si="311"/>
        <v/>
      </c>
      <c r="EV187" s="89" t="str">
        <f t="shared" si="312"/>
        <v/>
      </c>
      <c r="EW187" s="89" t="str">
        <f t="shared" si="313"/>
        <v/>
      </c>
      <c r="EX187" s="89" t="str">
        <f t="shared" si="314"/>
        <v/>
      </c>
      <c r="EY187" s="89" t="str">
        <f t="shared" si="315"/>
        <v/>
      </c>
      <c r="EZ187" s="89" t="str">
        <f t="shared" si="316"/>
        <v/>
      </c>
      <c r="FA187" s="89" t="str">
        <f t="shared" si="317"/>
        <v/>
      </c>
      <c r="FB187" s="89" t="str">
        <f t="shared" si="318"/>
        <v/>
      </c>
      <c r="FC187" s="89" t="str">
        <f t="shared" si="319"/>
        <v/>
      </c>
      <c r="FD187" s="89" t="str">
        <f t="shared" si="320"/>
        <v/>
      </c>
      <c r="FE187" s="89" t="str">
        <f t="shared" si="321"/>
        <v/>
      </c>
      <c r="FF187" s="89" t="str">
        <f t="shared" si="322"/>
        <v/>
      </c>
      <c r="FG187" s="89" t="str">
        <f t="shared" si="323"/>
        <v/>
      </c>
      <c r="FH187" s="89" t="str">
        <f t="shared" si="324"/>
        <v/>
      </c>
      <c r="FI187" s="89" t="str">
        <f t="shared" si="325"/>
        <v/>
      </c>
      <c r="FJ187" s="89" t="str">
        <f t="shared" si="326"/>
        <v/>
      </c>
      <c r="FK187" s="68"/>
      <c r="FL187" s="68"/>
      <c r="FM187" s="68"/>
      <c r="FN187" s="68"/>
      <c r="FO187" s="68"/>
      <c r="FP187" s="88" t="str">
        <f t="shared" si="355"/>
        <v/>
      </c>
      <c r="FQ187" s="72" t="str">
        <f t="shared" si="356"/>
        <v/>
      </c>
      <c r="FR187" s="72" t="str">
        <f t="shared" si="357"/>
        <v/>
      </c>
      <c r="FS187" s="72" t="str">
        <f t="shared" si="358"/>
        <v/>
      </c>
      <c r="FT187" s="72" t="str">
        <f t="shared" si="359"/>
        <v/>
      </c>
      <c r="FU187" s="72" t="str">
        <f t="shared" si="360"/>
        <v/>
      </c>
      <c r="FV187" s="72" t="str">
        <f t="shared" si="361"/>
        <v/>
      </c>
      <c r="FW187" s="72" t="str">
        <f t="shared" si="362"/>
        <v/>
      </c>
      <c r="FX187" s="72" t="str">
        <f t="shared" si="363"/>
        <v/>
      </c>
      <c r="FY187" s="72" t="str">
        <f t="shared" si="364"/>
        <v/>
      </c>
      <c r="FZ187" s="72" t="str">
        <f t="shared" si="365"/>
        <v/>
      </c>
      <c r="GA187" s="72" t="str">
        <f t="shared" si="366"/>
        <v/>
      </c>
      <c r="GB187" s="72" t="str">
        <f t="shared" si="367"/>
        <v/>
      </c>
      <c r="GC187" s="72" t="str">
        <f t="shared" si="368"/>
        <v/>
      </c>
      <c r="GD187" s="72" t="str">
        <f t="shared" si="369"/>
        <v/>
      </c>
      <c r="GE187" s="72" t="str">
        <f t="shared" si="370"/>
        <v/>
      </c>
      <c r="GF187" s="72" t="str">
        <f t="shared" si="371"/>
        <v/>
      </c>
      <c r="GG187" s="72" t="str">
        <f t="shared" si="372"/>
        <v/>
      </c>
      <c r="GH187" s="72" t="str">
        <f t="shared" si="373"/>
        <v/>
      </c>
      <c r="GI187" s="72" t="str">
        <f t="shared" si="374"/>
        <v/>
      </c>
      <c r="GJ187" s="113"/>
      <c r="GK187" s="113"/>
    </row>
    <row r="188" spans="1:193" ht="20.100000000000001" customHeight="1" x14ac:dyDescent="0.2">
      <c r="A188" s="137">
        <v>173</v>
      </c>
      <c r="B188" s="287"/>
      <c r="C188" s="287"/>
      <c r="D188" s="3"/>
      <c r="E188" s="3"/>
      <c r="F188" s="4"/>
      <c r="G188" s="4"/>
      <c r="H188" s="5"/>
      <c r="I188" s="52" t="str">
        <f t="shared" si="302"/>
        <v/>
      </c>
      <c r="J188" s="4"/>
      <c r="K188" s="4"/>
      <c r="L188" s="4"/>
      <c r="M188" s="4"/>
      <c r="N188" s="5"/>
      <c r="O188" s="53" t="str">
        <f t="shared" si="303"/>
        <v/>
      </c>
      <c r="P188" s="5"/>
      <c r="R188" s="80"/>
      <c r="S188" s="80"/>
      <c r="T188" s="69"/>
      <c r="U188" s="63" t="str">
        <f t="shared" si="304"/>
        <v/>
      </c>
      <c r="V188" s="80"/>
      <c r="W188" s="80"/>
      <c r="X188" s="80"/>
      <c r="Y188" s="80"/>
      <c r="Z188" s="80"/>
      <c r="AA188" s="128"/>
      <c r="AZ188" s="112"/>
      <c r="CA188" s="86" t="str">
        <f t="shared" si="337"/>
        <v/>
      </c>
      <c r="CB188" s="82" t="str">
        <f t="shared" si="338"/>
        <v/>
      </c>
      <c r="CC188" s="82" t="str">
        <f t="shared" si="339"/>
        <v/>
      </c>
      <c r="CD188" s="82" t="str">
        <f t="shared" si="340"/>
        <v/>
      </c>
      <c r="CE188" s="82" t="str">
        <f t="shared" si="341"/>
        <v/>
      </c>
      <c r="CF188" s="86" t="str">
        <f t="shared" si="342"/>
        <v/>
      </c>
      <c r="CG188" s="87"/>
      <c r="CH188" s="86" t="str">
        <f t="shared" si="343"/>
        <v/>
      </c>
      <c r="CI188" s="86" t="str">
        <f t="shared" si="344"/>
        <v/>
      </c>
      <c r="CJ188" s="64"/>
      <c r="CK188" s="64"/>
      <c r="CL188" s="64"/>
      <c r="CM188" s="64"/>
      <c r="CN188" s="72" t="str">
        <f t="shared" si="345"/>
        <v/>
      </c>
      <c r="CO188" s="72" t="str">
        <f t="shared" si="346"/>
        <v/>
      </c>
      <c r="CP188" s="72" t="str">
        <f t="shared" si="347"/>
        <v/>
      </c>
      <c r="CQ188" s="72" t="str">
        <f t="shared" si="348"/>
        <v/>
      </c>
      <c r="CR188" s="72" t="str">
        <f t="shared" si="349"/>
        <v/>
      </c>
      <c r="CS188" s="72" t="str">
        <f t="shared" si="377"/>
        <v/>
      </c>
      <c r="CT188" s="72" t="str">
        <f t="shared" si="377"/>
        <v/>
      </c>
      <c r="CU188" s="72" t="str">
        <f t="shared" si="377"/>
        <v/>
      </c>
      <c r="CV188" s="72" t="str">
        <f t="shared" si="377"/>
        <v/>
      </c>
      <c r="CW188" s="72" t="str">
        <f t="shared" si="377"/>
        <v/>
      </c>
      <c r="CX188" s="72" t="str">
        <f t="shared" si="377"/>
        <v/>
      </c>
      <c r="CY188" s="72" t="str">
        <f t="shared" si="377"/>
        <v/>
      </c>
      <c r="CZ188" s="72" t="str">
        <f t="shared" si="377"/>
        <v/>
      </c>
      <c r="DA188" s="72" t="str">
        <f t="shared" si="377"/>
        <v/>
      </c>
      <c r="DB188" s="72" t="str">
        <f t="shared" si="377"/>
        <v/>
      </c>
      <c r="DC188" s="72" t="str">
        <f t="shared" si="378"/>
        <v/>
      </c>
      <c r="DD188" s="72" t="str">
        <f t="shared" si="378"/>
        <v/>
      </c>
      <c r="DE188" s="72" t="str">
        <f t="shared" si="378"/>
        <v/>
      </c>
      <c r="DF188" s="72" t="str">
        <f t="shared" si="378"/>
        <v/>
      </c>
      <c r="DG188" s="72" t="str">
        <f t="shared" si="378"/>
        <v/>
      </c>
      <c r="DH188" s="72" t="str">
        <f t="shared" si="378"/>
        <v/>
      </c>
      <c r="DI188" s="72" t="str">
        <f t="shared" si="378"/>
        <v/>
      </c>
      <c r="DJ188" s="72" t="str">
        <f t="shared" si="378"/>
        <v/>
      </c>
      <c r="DK188" s="72" t="str">
        <f t="shared" si="378"/>
        <v/>
      </c>
      <c r="DL188" s="64"/>
      <c r="DM188" s="64"/>
      <c r="DN188" s="64"/>
      <c r="DO188" s="72" t="str">
        <f t="shared" si="352"/>
        <v/>
      </c>
      <c r="DP188" s="72" t="str">
        <f t="shared" si="305"/>
        <v/>
      </c>
      <c r="DQ188" s="72" t="str">
        <f t="shared" si="376"/>
        <v/>
      </c>
      <c r="DR188" s="72" t="str">
        <f t="shared" si="376"/>
        <v/>
      </c>
      <c r="DS188" s="72" t="str">
        <f t="shared" si="376"/>
        <v/>
      </c>
      <c r="DT188" s="72" t="str">
        <f t="shared" si="376"/>
        <v/>
      </c>
      <c r="DU188" s="72" t="str">
        <f t="shared" si="376"/>
        <v/>
      </c>
      <c r="DV188" s="72" t="str">
        <f t="shared" si="376"/>
        <v/>
      </c>
      <c r="DW188" s="72" t="str">
        <f t="shared" si="376"/>
        <v/>
      </c>
      <c r="DX188" s="72" t="str">
        <f t="shared" si="376"/>
        <v/>
      </c>
      <c r="DY188" s="72" t="str">
        <f t="shared" si="376"/>
        <v/>
      </c>
      <c r="DZ188" s="72" t="str">
        <f t="shared" si="376"/>
        <v/>
      </c>
      <c r="EA188" s="72" t="str">
        <f t="shared" si="376"/>
        <v/>
      </c>
      <c r="EB188" s="72" t="str">
        <f t="shared" si="376"/>
        <v/>
      </c>
      <c r="EC188" s="72" t="str">
        <f t="shared" si="376"/>
        <v/>
      </c>
      <c r="ED188" s="72" t="str">
        <f t="shared" si="376"/>
        <v/>
      </c>
      <c r="EE188" s="72" t="str">
        <f t="shared" si="376"/>
        <v/>
      </c>
      <c r="EF188" s="72" t="str">
        <f t="shared" si="376"/>
        <v/>
      </c>
      <c r="EG188" s="72" t="str">
        <f t="shared" si="375"/>
        <v/>
      </c>
      <c r="EH188" s="72" t="str">
        <f t="shared" si="375"/>
        <v/>
      </c>
      <c r="EI188" s="72" t="str">
        <f t="shared" si="375"/>
        <v/>
      </c>
      <c r="EJ188" s="68"/>
      <c r="EK188" s="68"/>
      <c r="EL188" s="68"/>
      <c r="EM188" s="68"/>
      <c r="EN188" s="88" t="str">
        <f t="shared" si="353"/>
        <v/>
      </c>
      <c r="EO188" s="88" t="str">
        <f t="shared" si="306"/>
        <v/>
      </c>
      <c r="EP188" s="88">
        <f t="shared" si="354"/>
        <v>0</v>
      </c>
      <c r="EQ188" s="89" t="str">
        <f t="shared" si="307"/>
        <v/>
      </c>
      <c r="ER188" s="89" t="str">
        <f t="shared" si="308"/>
        <v/>
      </c>
      <c r="ES188" s="89" t="str">
        <f t="shared" si="309"/>
        <v/>
      </c>
      <c r="ET188" s="89" t="str">
        <f t="shared" si="310"/>
        <v/>
      </c>
      <c r="EU188" s="89" t="str">
        <f t="shared" si="311"/>
        <v/>
      </c>
      <c r="EV188" s="89" t="str">
        <f t="shared" si="312"/>
        <v/>
      </c>
      <c r="EW188" s="89" t="str">
        <f t="shared" si="313"/>
        <v/>
      </c>
      <c r="EX188" s="89" t="str">
        <f t="shared" si="314"/>
        <v/>
      </c>
      <c r="EY188" s="89" t="str">
        <f t="shared" si="315"/>
        <v/>
      </c>
      <c r="EZ188" s="89" t="str">
        <f t="shared" si="316"/>
        <v/>
      </c>
      <c r="FA188" s="89" t="str">
        <f t="shared" si="317"/>
        <v/>
      </c>
      <c r="FB188" s="89" t="str">
        <f t="shared" si="318"/>
        <v/>
      </c>
      <c r="FC188" s="89" t="str">
        <f t="shared" si="319"/>
        <v/>
      </c>
      <c r="FD188" s="89" t="str">
        <f t="shared" si="320"/>
        <v/>
      </c>
      <c r="FE188" s="89" t="str">
        <f t="shared" si="321"/>
        <v/>
      </c>
      <c r="FF188" s="89" t="str">
        <f t="shared" si="322"/>
        <v/>
      </c>
      <c r="FG188" s="89" t="str">
        <f t="shared" si="323"/>
        <v/>
      </c>
      <c r="FH188" s="89" t="str">
        <f t="shared" si="324"/>
        <v/>
      </c>
      <c r="FI188" s="89" t="str">
        <f t="shared" si="325"/>
        <v/>
      </c>
      <c r="FJ188" s="89" t="str">
        <f t="shared" si="326"/>
        <v/>
      </c>
      <c r="FK188" s="68"/>
      <c r="FL188" s="68"/>
      <c r="FM188" s="68"/>
      <c r="FN188" s="68"/>
      <c r="FO188" s="68"/>
      <c r="FP188" s="88" t="str">
        <f t="shared" si="355"/>
        <v/>
      </c>
      <c r="FQ188" s="72" t="str">
        <f t="shared" si="356"/>
        <v/>
      </c>
      <c r="FR188" s="72" t="str">
        <f t="shared" si="357"/>
        <v/>
      </c>
      <c r="FS188" s="72" t="str">
        <f t="shared" si="358"/>
        <v/>
      </c>
      <c r="FT188" s="72" t="str">
        <f t="shared" si="359"/>
        <v/>
      </c>
      <c r="FU188" s="72" t="str">
        <f t="shared" si="360"/>
        <v/>
      </c>
      <c r="FV188" s="72" t="str">
        <f t="shared" si="361"/>
        <v/>
      </c>
      <c r="FW188" s="72" t="str">
        <f t="shared" si="362"/>
        <v/>
      </c>
      <c r="FX188" s="72" t="str">
        <f t="shared" si="363"/>
        <v/>
      </c>
      <c r="FY188" s="72" t="str">
        <f t="shared" si="364"/>
        <v/>
      </c>
      <c r="FZ188" s="72" t="str">
        <f t="shared" si="365"/>
        <v/>
      </c>
      <c r="GA188" s="72" t="str">
        <f t="shared" si="366"/>
        <v/>
      </c>
      <c r="GB188" s="72" t="str">
        <f t="shared" si="367"/>
        <v/>
      </c>
      <c r="GC188" s="72" t="str">
        <f t="shared" si="368"/>
        <v/>
      </c>
      <c r="GD188" s="72" t="str">
        <f t="shared" si="369"/>
        <v/>
      </c>
      <c r="GE188" s="72" t="str">
        <f t="shared" si="370"/>
        <v/>
      </c>
      <c r="GF188" s="72" t="str">
        <f t="shared" si="371"/>
        <v/>
      </c>
      <c r="GG188" s="72" t="str">
        <f t="shared" si="372"/>
        <v/>
      </c>
      <c r="GH188" s="72" t="str">
        <f t="shared" si="373"/>
        <v/>
      </c>
      <c r="GI188" s="72" t="str">
        <f t="shared" si="374"/>
        <v/>
      </c>
      <c r="GJ188" s="113"/>
      <c r="GK188" s="113"/>
    </row>
    <row r="189" spans="1:193" ht="20.100000000000001" customHeight="1" x14ac:dyDescent="0.2">
      <c r="A189" s="137">
        <v>174</v>
      </c>
      <c r="B189" s="287"/>
      <c r="C189" s="287"/>
      <c r="D189" s="3"/>
      <c r="E189" s="3"/>
      <c r="F189" s="4"/>
      <c r="G189" s="4"/>
      <c r="H189" s="5"/>
      <c r="I189" s="52" t="str">
        <f t="shared" si="302"/>
        <v/>
      </c>
      <c r="J189" s="4"/>
      <c r="K189" s="4"/>
      <c r="L189" s="4"/>
      <c r="M189" s="4"/>
      <c r="N189" s="5"/>
      <c r="O189" s="53" t="str">
        <f t="shared" si="303"/>
        <v/>
      </c>
      <c r="P189" s="5"/>
      <c r="R189" s="80"/>
      <c r="S189" s="80"/>
      <c r="T189" s="69"/>
      <c r="U189" s="63" t="str">
        <f t="shared" si="304"/>
        <v/>
      </c>
      <c r="V189" s="80"/>
      <c r="W189" s="80"/>
      <c r="X189" s="80"/>
      <c r="Y189" s="80"/>
      <c r="Z189" s="80"/>
      <c r="AA189" s="128"/>
      <c r="AZ189" s="112"/>
      <c r="CA189" s="86" t="str">
        <f t="shared" si="337"/>
        <v/>
      </c>
      <c r="CB189" s="82" t="str">
        <f t="shared" si="338"/>
        <v/>
      </c>
      <c r="CC189" s="82" t="str">
        <f t="shared" si="339"/>
        <v/>
      </c>
      <c r="CD189" s="82" t="str">
        <f t="shared" si="340"/>
        <v/>
      </c>
      <c r="CE189" s="82" t="str">
        <f t="shared" si="341"/>
        <v/>
      </c>
      <c r="CF189" s="86" t="str">
        <f t="shared" si="342"/>
        <v/>
      </c>
      <c r="CG189" s="87"/>
      <c r="CH189" s="86" t="str">
        <f t="shared" si="343"/>
        <v/>
      </c>
      <c r="CI189" s="86" t="str">
        <f t="shared" si="344"/>
        <v/>
      </c>
      <c r="CJ189" s="64"/>
      <c r="CK189" s="64"/>
      <c r="CL189" s="64"/>
      <c r="CM189" s="64"/>
      <c r="CN189" s="72" t="str">
        <f t="shared" si="345"/>
        <v/>
      </c>
      <c r="CO189" s="72" t="str">
        <f t="shared" si="346"/>
        <v/>
      </c>
      <c r="CP189" s="72" t="str">
        <f t="shared" si="347"/>
        <v/>
      </c>
      <c r="CQ189" s="72" t="str">
        <f t="shared" si="348"/>
        <v/>
      </c>
      <c r="CR189" s="72" t="str">
        <f t="shared" si="349"/>
        <v/>
      </c>
      <c r="CS189" s="72" t="str">
        <f t="shared" si="377"/>
        <v/>
      </c>
      <c r="CT189" s="72" t="str">
        <f t="shared" si="377"/>
        <v/>
      </c>
      <c r="CU189" s="72" t="str">
        <f t="shared" si="377"/>
        <v/>
      </c>
      <c r="CV189" s="72" t="str">
        <f t="shared" si="377"/>
        <v/>
      </c>
      <c r="CW189" s="72" t="str">
        <f t="shared" si="377"/>
        <v/>
      </c>
      <c r="CX189" s="72" t="str">
        <f t="shared" si="377"/>
        <v/>
      </c>
      <c r="CY189" s="72" t="str">
        <f t="shared" si="377"/>
        <v/>
      </c>
      <c r="CZ189" s="72" t="str">
        <f t="shared" si="377"/>
        <v/>
      </c>
      <c r="DA189" s="72" t="str">
        <f t="shared" si="377"/>
        <v/>
      </c>
      <c r="DB189" s="72" t="str">
        <f t="shared" si="377"/>
        <v/>
      </c>
      <c r="DC189" s="72" t="str">
        <f t="shared" si="378"/>
        <v/>
      </c>
      <c r="DD189" s="72" t="str">
        <f t="shared" si="378"/>
        <v/>
      </c>
      <c r="DE189" s="72" t="str">
        <f t="shared" si="378"/>
        <v/>
      </c>
      <c r="DF189" s="72" t="str">
        <f t="shared" si="378"/>
        <v/>
      </c>
      <c r="DG189" s="72" t="str">
        <f t="shared" si="378"/>
        <v/>
      </c>
      <c r="DH189" s="72" t="str">
        <f t="shared" si="378"/>
        <v/>
      </c>
      <c r="DI189" s="72" t="str">
        <f t="shared" si="378"/>
        <v/>
      </c>
      <c r="DJ189" s="72" t="str">
        <f t="shared" si="378"/>
        <v/>
      </c>
      <c r="DK189" s="72" t="str">
        <f t="shared" si="378"/>
        <v/>
      </c>
      <c r="DL189" s="64"/>
      <c r="DM189" s="64"/>
      <c r="DN189" s="64"/>
      <c r="DO189" s="72" t="str">
        <f t="shared" si="352"/>
        <v/>
      </c>
      <c r="DP189" s="72" t="str">
        <f t="shared" si="305"/>
        <v/>
      </c>
      <c r="DQ189" s="72" t="str">
        <f t="shared" si="376"/>
        <v/>
      </c>
      <c r="DR189" s="72" t="str">
        <f t="shared" si="376"/>
        <v/>
      </c>
      <c r="DS189" s="72" t="str">
        <f t="shared" si="376"/>
        <v/>
      </c>
      <c r="DT189" s="72" t="str">
        <f t="shared" si="376"/>
        <v/>
      </c>
      <c r="DU189" s="72" t="str">
        <f t="shared" si="376"/>
        <v/>
      </c>
      <c r="DV189" s="72" t="str">
        <f t="shared" si="376"/>
        <v/>
      </c>
      <c r="DW189" s="72" t="str">
        <f t="shared" si="376"/>
        <v/>
      </c>
      <c r="DX189" s="72" t="str">
        <f t="shared" si="376"/>
        <v/>
      </c>
      <c r="DY189" s="72" t="str">
        <f t="shared" si="376"/>
        <v/>
      </c>
      <c r="DZ189" s="72" t="str">
        <f t="shared" si="376"/>
        <v/>
      </c>
      <c r="EA189" s="72" t="str">
        <f t="shared" si="376"/>
        <v/>
      </c>
      <c r="EB189" s="72" t="str">
        <f t="shared" si="376"/>
        <v/>
      </c>
      <c r="EC189" s="72" t="str">
        <f t="shared" si="376"/>
        <v/>
      </c>
      <c r="ED189" s="72" t="str">
        <f t="shared" si="376"/>
        <v/>
      </c>
      <c r="EE189" s="72" t="str">
        <f t="shared" si="376"/>
        <v/>
      </c>
      <c r="EF189" s="72" t="str">
        <f t="shared" si="376"/>
        <v/>
      </c>
      <c r="EG189" s="72" t="str">
        <f t="shared" si="375"/>
        <v/>
      </c>
      <c r="EH189" s="72" t="str">
        <f t="shared" si="375"/>
        <v/>
      </c>
      <c r="EI189" s="72" t="str">
        <f t="shared" si="375"/>
        <v/>
      </c>
      <c r="EJ189" s="68"/>
      <c r="EK189" s="68"/>
      <c r="EL189" s="68"/>
      <c r="EM189" s="68"/>
      <c r="EN189" s="88" t="str">
        <f t="shared" si="353"/>
        <v/>
      </c>
      <c r="EO189" s="88" t="str">
        <f t="shared" si="306"/>
        <v/>
      </c>
      <c r="EP189" s="88">
        <f t="shared" si="354"/>
        <v>0</v>
      </c>
      <c r="EQ189" s="89" t="str">
        <f t="shared" si="307"/>
        <v/>
      </c>
      <c r="ER189" s="89" t="str">
        <f t="shared" si="308"/>
        <v/>
      </c>
      <c r="ES189" s="89" t="str">
        <f t="shared" si="309"/>
        <v/>
      </c>
      <c r="ET189" s="89" t="str">
        <f t="shared" si="310"/>
        <v/>
      </c>
      <c r="EU189" s="89" t="str">
        <f t="shared" si="311"/>
        <v/>
      </c>
      <c r="EV189" s="89" t="str">
        <f t="shared" si="312"/>
        <v/>
      </c>
      <c r="EW189" s="89" t="str">
        <f t="shared" si="313"/>
        <v/>
      </c>
      <c r="EX189" s="89" t="str">
        <f t="shared" si="314"/>
        <v/>
      </c>
      <c r="EY189" s="89" t="str">
        <f t="shared" si="315"/>
        <v/>
      </c>
      <c r="EZ189" s="89" t="str">
        <f t="shared" si="316"/>
        <v/>
      </c>
      <c r="FA189" s="89" t="str">
        <f t="shared" si="317"/>
        <v/>
      </c>
      <c r="FB189" s="89" t="str">
        <f t="shared" si="318"/>
        <v/>
      </c>
      <c r="FC189" s="89" t="str">
        <f t="shared" si="319"/>
        <v/>
      </c>
      <c r="FD189" s="89" t="str">
        <f t="shared" si="320"/>
        <v/>
      </c>
      <c r="FE189" s="89" t="str">
        <f t="shared" si="321"/>
        <v/>
      </c>
      <c r="FF189" s="89" t="str">
        <f t="shared" si="322"/>
        <v/>
      </c>
      <c r="FG189" s="89" t="str">
        <f t="shared" si="323"/>
        <v/>
      </c>
      <c r="FH189" s="89" t="str">
        <f t="shared" si="324"/>
        <v/>
      </c>
      <c r="FI189" s="89" t="str">
        <f t="shared" si="325"/>
        <v/>
      </c>
      <c r="FJ189" s="89" t="str">
        <f t="shared" si="326"/>
        <v/>
      </c>
      <c r="FK189" s="68"/>
      <c r="FL189" s="68"/>
      <c r="FM189" s="68"/>
      <c r="FN189" s="68"/>
      <c r="FO189" s="68"/>
      <c r="FP189" s="88" t="str">
        <f t="shared" si="355"/>
        <v/>
      </c>
      <c r="FQ189" s="72" t="str">
        <f t="shared" si="356"/>
        <v/>
      </c>
      <c r="FR189" s="72" t="str">
        <f t="shared" si="357"/>
        <v/>
      </c>
      <c r="FS189" s="72" t="str">
        <f t="shared" si="358"/>
        <v/>
      </c>
      <c r="FT189" s="72" t="str">
        <f t="shared" si="359"/>
        <v/>
      </c>
      <c r="FU189" s="72" t="str">
        <f t="shared" si="360"/>
        <v/>
      </c>
      <c r="FV189" s="72" t="str">
        <f t="shared" si="361"/>
        <v/>
      </c>
      <c r="FW189" s="72" t="str">
        <f t="shared" si="362"/>
        <v/>
      </c>
      <c r="FX189" s="72" t="str">
        <f t="shared" si="363"/>
        <v/>
      </c>
      <c r="FY189" s="72" t="str">
        <f t="shared" si="364"/>
        <v/>
      </c>
      <c r="FZ189" s="72" t="str">
        <f t="shared" si="365"/>
        <v/>
      </c>
      <c r="GA189" s="72" t="str">
        <f t="shared" si="366"/>
        <v/>
      </c>
      <c r="GB189" s="72" t="str">
        <f t="shared" si="367"/>
        <v/>
      </c>
      <c r="GC189" s="72" t="str">
        <f t="shared" si="368"/>
        <v/>
      </c>
      <c r="GD189" s="72" t="str">
        <f t="shared" si="369"/>
        <v/>
      </c>
      <c r="GE189" s="72" t="str">
        <f t="shared" si="370"/>
        <v/>
      </c>
      <c r="GF189" s="72" t="str">
        <f t="shared" si="371"/>
        <v/>
      </c>
      <c r="GG189" s="72" t="str">
        <f t="shared" si="372"/>
        <v/>
      </c>
      <c r="GH189" s="72" t="str">
        <f t="shared" si="373"/>
        <v/>
      </c>
      <c r="GI189" s="72" t="str">
        <f t="shared" si="374"/>
        <v/>
      </c>
      <c r="GJ189" s="113"/>
      <c r="GK189" s="113"/>
    </row>
    <row r="190" spans="1:193" ht="20.100000000000001" customHeight="1" x14ac:dyDescent="0.2">
      <c r="A190" s="137">
        <v>175</v>
      </c>
      <c r="B190" s="287"/>
      <c r="C190" s="287"/>
      <c r="D190" s="3"/>
      <c r="E190" s="3"/>
      <c r="F190" s="4"/>
      <c r="G190" s="4"/>
      <c r="H190" s="5"/>
      <c r="I190" s="52" t="str">
        <f t="shared" si="302"/>
        <v/>
      </c>
      <c r="J190" s="4"/>
      <c r="K190" s="4"/>
      <c r="L190" s="4"/>
      <c r="M190" s="4"/>
      <c r="N190" s="5"/>
      <c r="O190" s="53" t="str">
        <f t="shared" si="303"/>
        <v/>
      </c>
      <c r="P190" s="5"/>
      <c r="R190" s="80"/>
      <c r="S190" s="80"/>
      <c r="T190" s="69"/>
      <c r="U190" s="63" t="str">
        <f t="shared" si="304"/>
        <v/>
      </c>
      <c r="V190" s="80"/>
      <c r="W190" s="80"/>
      <c r="X190" s="80"/>
      <c r="Y190" s="80"/>
      <c r="Z190" s="80"/>
      <c r="AA190" s="128"/>
      <c r="AZ190" s="112"/>
      <c r="CA190" s="86" t="str">
        <f t="shared" si="337"/>
        <v/>
      </c>
      <c r="CB190" s="82" t="str">
        <f t="shared" si="338"/>
        <v/>
      </c>
      <c r="CC190" s="82" t="str">
        <f t="shared" si="339"/>
        <v/>
      </c>
      <c r="CD190" s="82" t="str">
        <f t="shared" si="340"/>
        <v/>
      </c>
      <c r="CE190" s="82" t="str">
        <f t="shared" si="341"/>
        <v/>
      </c>
      <c r="CF190" s="86" t="str">
        <f t="shared" si="342"/>
        <v/>
      </c>
      <c r="CG190" s="87"/>
      <c r="CH190" s="86" t="str">
        <f t="shared" si="343"/>
        <v/>
      </c>
      <c r="CI190" s="86" t="str">
        <f t="shared" si="344"/>
        <v/>
      </c>
      <c r="CJ190" s="64"/>
      <c r="CK190" s="64"/>
      <c r="CL190" s="64"/>
      <c r="CM190" s="64"/>
      <c r="CN190" s="72" t="str">
        <f t="shared" si="345"/>
        <v/>
      </c>
      <c r="CO190" s="72" t="str">
        <f t="shared" si="346"/>
        <v/>
      </c>
      <c r="CP190" s="72" t="str">
        <f t="shared" si="347"/>
        <v/>
      </c>
      <c r="CQ190" s="72" t="str">
        <f t="shared" si="348"/>
        <v/>
      </c>
      <c r="CR190" s="72" t="str">
        <f t="shared" si="349"/>
        <v/>
      </c>
      <c r="CS190" s="72" t="str">
        <f t="shared" si="377"/>
        <v/>
      </c>
      <c r="CT190" s="72" t="str">
        <f t="shared" si="377"/>
        <v/>
      </c>
      <c r="CU190" s="72" t="str">
        <f t="shared" si="377"/>
        <v/>
      </c>
      <c r="CV190" s="72" t="str">
        <f t="shared" si="377"/>
        <v/>
      </c>
      <c r="CW190" s="72" t="str">
        <f t="shared" si="377"/>
        <v/>
      </c>
      <c r="CX190" s="72" t="str">
        <f t="shared" si="377"/>
        <v/>
      </c>
      <c r="CY190" s="72" t="str">
        <f t="shared" si="377"/>
        <v/>
      </c>
      <c r="CZ190" s="72" t="str">
        <f t="shared" si="377"/>
        <v/>
      </c>
      <c r="DA190" s="72" t="str">
        <f t="shared" si="377"/>
        <v/>
      </c>
      <c r="DB190" s="72" t="str">
        <f t="shared" si="377"/>
        <v/>
      </c>
      <c r="DC190" s="72" t="str">
        <f t="shared" si="378"/>
        <v/>
      </c>
      <c r="DD190" s="72" t="str">
        <f t="shared" si="378"/>
        <v/>
      </c>
      <c r="DE190" s="72" t="str">
        <f t="shared" si="378"/>
        <v/>
      </c>
      <c r="DF190" s="72" t="str">
        <f t="shared" si="378"/>
        <v/>
      </c>
      <c r="DG190" s="72" t="str">
        <f t="shared" si="378"/>
        <v/>
      </c>
      <c r="DH190" s="72" t="str">
        <f t="shared" si="378"/>
        <v/>
      </c>
      <c r="DI190" s="72" t="str">
        <f t="shared" si="378"/>
        <v/>
      </c>
      <c r="DJ190" s="72" t="str">
        <f t="shared" si="378"/>
        <v/>
      </c>
      <c r="DK190" s="72" t="str">
        <f t="shared" si="378"/>
        <v/>
      </c>
      <c r="DL190" s="64"/>
      <c r="DM190" s="64"/>
      <c r="DN190" s="64"/>
      <c r="DO190" s="72" t="str">
        <f t="shared" si="352"/>
        <v/>
      </c>
      <c r="DP190" s="72" t="str">
        <f t="shared" si="305"/>
        <v/>
      </c>
      <c r="DQ190" s="72" t="str">
        <f t="shared" si="376"/>
        <v/>
      </c>
      <c r="DR190" s="72" t="str">
        <f t="shared" si="376"/>
        <v/>
      </c>
      <c r="DS190" s="72" t="str">
        <f t="shared" si="376"/>
        <v/>
      </c>
      <c r="DT190" s="72" t="str">
        <f t="shared" si="376"/>
        <v/>
      </c>
      <c r="DU190" s="72" t="str">
        <f t="shared" si="376"/>
        <v/>
      </c>
      <c r="DV190" s="72" t="str">
        <f t="shared" si="376"/>
        <v/>
      </c>
      <c r="DW190" s="72" t="str">
        <f t="shared" si="376"/>
        <v/>
      </c>
      <c r="DX190" s="72" t="str">
        <f t="shared" si="376"/>
        <v/>
      </c>
      <c r="DY190" s="72" t="str">
        <f t="shared" si="376"/>
        <v/>
      </c>
      <c r="DZ190" s="72" t="str">
        <f t="shared" si="376"/>
        <v/>
      </c>
      <c r="EA190" s="72" t="str">
        <f t="shared" si="376"/>
        <v/>
      </c>
      <c r="EB190" s="72" t="str">
        <f t="shared" si="376"/>
        <v/>
      </c>
      <c r="EC190" s="72" t="str">
        <f t="shared" si="376"/>
        <v/>
      </c>
      <c r="ED190" s="72" t="str">
        <f t="shared" si="376"/>
        <v/>
      </c>
      <c r="EE190" s="72" t="str">
        <f t="shared" si="376"/>
        <v/>
      </c>
      <c r="EF190" s="72" t="str">
        <f t="shared" si="376"/>
        <v/>
      </c>
      <c r="EG190" s="72" t="str">
        <f t="shared" si="375"/>
        <v/>
      </c>
      <c r="EH190" s="72" t="str">
        <f t="shared" si="375"/>
        <v/>
      </c>
      <c r="EI190" s="72" t="str">
        <f t="shared" si="375"/>
        <v/>
      </c>
      <c r="EJ190" s="68"/>
      <c r="EK190" s="68"/>
      <c r="EL190" s="68"/>
      <c r="EM190" s="68"/>
      <c r="EN190" s="88" t="str">
        <f t="shared" si="353"/>
        <v/>
      </c>
      <c r="EO190" s="88" t="str">
        <f t="shared" si="306"/>
        <v/>
      </c>
      <c r="EP190" s="88">
        <f t="shared" si="354"/>
        <v>0</v>
      </c>
      <c r="EQ190" s="89" t="str">
        <f t="shared" si="307"/>
        <v/>
      </c>
      <c r="ER190" s="89" t="str">
        <f t="shared" si="308"/>
        <v/>
      </c>
      <c r="ES190" s="89" t="str">
        <f t="shared" si="309"/>
        <v/>
      </c>
      <c r="ET190" s="89" t="str">
        <f t="shared" si="310"/>
        <v/>
      </c>
      <c r="EU190" s="89" t="str">
        <f t="shared" si="311"/>
        <v/>
      </c>
      <c r="EV190" s="89" t="str">
        <f t="shared" si="312"/>
        <v/>
      </c>
      <c r="EW190" s="89" t="str">
        <f t="shared" si="313"/>
        <v/>
      </c>
      <c r="EX190" s="89" t="str">
        <f t="shared" si="314"/>
        <v/>
      </c>
      <c r="EY190" s="89" t="str">
        <f t="shared" si="315"/>
        <v/>
      </c>
      <c r="EZ190" s="89" t="str">
        <f t="shared" si="316"/>
        <v/>
      </c>
      <c r="FA190" s="89" t="str">
        <f t="shared" si="317"/>
        <v/>
      </c>
      <c r="FB190" s="89" t="str">
        <f t="shared" si="318"/>
        <v/>
      </c>
      <c r="FC190" s="89" t="str">
        <f t="shared" si="319"/>
        <v/>
      </c>
      <c r="FD190" s="89" t="str">
        <f t="shared" si="320"/>
        <v/>
      </c>
      <c r="FE190" s="89" t="str">
        <f t="shared" si="321"/>
        <v/>
      </c>
      <c r="FF190" s="89" t="str">
        <f t="shared" si="322"/>
        <v/>
      </c>
      <c r="FG190" s="89" t="str">
        <f t="shared" si="323"/>
        <v/>
      </c>
      <c r="FH190" s="89" t="str">
        <f t="shared" si="324"/>
        <v/>
      </c>
      <c r="FI190" s="89" t="str">
        <f t="shared" si="325"/>
        <v/>
      </c>
      <c r="FJ190" s="89" t="str">
        <f t="shared" si="326"/>
        <v/>
      </c>
      <c r="FK190" s="68"/>
      <c r="FL190" s="68"/>
      <c r="FM190" s="68"/>
      <c r="FN190" s="68"/>
      <c r="FO190" s="68"/>
      <c r="FP190" s="88" t="str">
        <f t="shared" si="355"/>
        <v/>
      </c>
      <c r="FQ190" s="72" t="str">
        <f t="shared" si="356"/>
        <v/>
      </c>
      <c r="FR190" s="72" t="str">
        <f t="shared" si="357"/>
        <v/>
      </c>
      <c r="FS190" s="72" t="str">
        <f t="shared" si="358"/>
        <v/>
      </c>
      <c r="FT190" s="72" t="str">
        <f t="shared" si="359"/>
        <v/>
      </c>
      <c r="FU190" s="72" t="str">
        <f t="shared" si="360"/>
        <v/>
      </c>
      <c r="FV190" s="72" t="str">
        <f t="shared" si="361"/>
        <v/>
      </c>
      <c r="FW190" s="72" t="str">
        <f t="shared" si="362"/>
        <v/>
      </c>
      <c r="FX190" s="72" t="str">
        <f t="shared" si="363"/>
        <v/>
      </c>
      <c r="FY190" s="72" t="str">
        <f t="shared" si="364"/>
        <v/>
      </c>
      <c r="FZ190" s="72" t="str">
        <f t="shared" si="365"/>
        <v/>
      </c>
      <c r="GA190" s="72" t="str">
        <f t="shared" si="366"/>
        <v/>
      </c>
      <c r="GB190" s="72" t="str">
        <f t="shared" si="367"/>
        <v/>
      </c>
      <c r="GC190" s="72" t="str">
        <f t="shared" si="368"/>
        <v/>
      </c>
      <c r="GD190" s="72" t="str">
        <f t="shared" si="369"/>
        <v/>
      </c>
      <c r="GE190" s="72" t="str">
        <f t="shared" si="370"/>
        <v/>
      </c>
      <c r="GF190" s="72" t="str">
        <f t="shared" si="371"/>
        <v/>
      </c>
      <c r="GG190" s="72" t="str">
        <f t="shared" si="372"/>
        <v/>
      </c>
      <c r="GH190" s="72" t="str">
        <f t="shared" si="373"/>
        <v/>
      </c>
      <c r="GI190" s="72" t="str">
        <f t="shared" si="374"/>
        <v/>
      </c>
      <c r="GJ190" s="113"/>
      <c r="GK190" s="113"/>
    </row>
    <row r="191" spans="1:193" ht="20.100000000000001" customHeight="1" x14ac:dyDescent="0.2">
      <c r="A191" s="137">
        <v>176</v>
      </c>
      <c r="B191" s="287"/>
      <c r="C191" s="287"/>
      <c r="D191" s="3"/>
      <c r="E191" s="3"/>
      <c r="F191" s="4"/>
      <c r="G191" s="4"/>
      <c r="H191" s="5"/>
      <c r="I191" s="52" t="str">
        <f t="shared" si="302"/>
        <v/>
      </c>
      <c r="J191" s="4"/>
      <c r="K191" s="4"/>
      <c r="L191" s="4"/>
      <c r="M191" s="4"/>
      <c r="N191" s="5"/>
      <c r="O191" s="53" t="str">
        <f t="shared" si="303"/>
        <v/>
      </c>
      <c r="P191" s="5"/>
      <c r="R191" s="80"/>
      <c r="S191" s="80"/>
      <c r="T191" s="69"/>
      <c r="U191" s="63" t="str">
        <f t="shared" si="304"/>
        <v/>
      </c>
      <c r="V191" s="80"/>
      <c r="W191" s="80"/>
      <c r="X191" s="80"/>
      <c r="Y191" s="80"/>
      <c r="Z191" s="80"/>
      <c r="AA191" s="128"/>
      <c r="AZ191" s="112"/>
      <c r="CA191" s="86" t="str">
        <f t="shared" si="337"/>
        <v/>
      </c>
      <c r="CB191" s="82" t="str">
        <f t="shared" si="338"/>
        <v/>
      </c>
      <c r="CC191" s="82" t="str">
        <f t="shared" si="339"/>
        <v/>
      </c>
      <c r="CD191" s="82" t="str">
        <f t="shared" si="340"/>
        <v/>
      </c>
      <c r="CE191" s="82" t="str">
        <f t="shared" si="341"/>
        <v/>
      </c>
      <c r="CF191" s="86" t="str">
        <f t="shared" si="342"/>
        <v/>
      </c>
      <c r="CG191" s="87"/>
      <c r="CH191" s="86" t="str">
        <f t="shared" si="343"/>
        <v/>
      </c>
      <c r="CI191" s="86" t="str">
        <f t="shared" si="344"/>
        <v/>
      </c>
      <c r="CJ191" s="64"/>
      <c r="CK191" s="64"/>
      <c r="CL191" s="64"/>
      <c r="CM191" s="64"/>
      <c r="CN191" s="72" t="str">
        <f t="shared" si="345"/>
        <v/>
      </c>
      <c r="CO191" s="72" t="str">
        <f t="shared" si="346"/>
        <v/>
      </c>
      <c r="CP191" s="72" t="str">
        <f t="shared" si="347"/>
        <v/>
      </c>
      <c r="CQ191" s="72" t="str">
        <f t="shared" si="348"/>
        <v/>
      </c>
      <c r="CR191" s="72" t="str">
        <f t="shared" si="349"/>
        <v/>
      </c>
      <c r="CS191" s="72" t="str">
        <f t="shared" si="377"/>
        <v/>
      </c>
      <c r="CT191" s="72" t="str">
        <f t="shared" si="377"/>
        <v/>
      </c>
      <c r="CU191" s="72" t="str">
        <f t="shared" si="377"/>
        <v/>
      </c>
      <c r="CV191" s="72" t="str">
        <f t="shared" si="377"/>
        <v/>
      </c>
      <c r="CW191" s="72" t="str">
        <f t="shared" si="377"/>
        <v/>
      </c>
      <c r="CX191" s="72" t="str">
        <f t="shared" si="377"/>
        <v/>
      </c>
      <c r="CY191" s="72" t="str">
        <f t="shared" si="377"/>
        <v/>
      </c>
      <c r="CZ191" s="72" t="str">
        <f t="shared" si="377"/>
        <v/>
      </c>
      <c r="DA191" s="72" t="str">
        <f t="shared" si="377"/>
        <v/>
      </c>
      <c r="DB191" s="72" t="str">
        <f t="shared" si="377"/>
        <v/>
      </c>
      <c r="DC191" s="72" t="str">
        <f t="shared" si="378"/>
        <v/>
      </c>
      <c r="DD191" s="72" t="str">
        <f t="shared" si="378"/>
        <v/>
      </c>
      <c r="DE191" s="72" t="str">
        <f t="shared" si="378"/>
        <v/>
      </c>
      <c r="DF191" s="72" t="str">
        <f t="shared" si="378"/>
        <v/>
      </c>
      <c r="DG191" s="72" t="str">
        <f t="shared" si="378"/>
        <v/>
      </c>
      <c r="DH191" s="72" t="str">
        <f t="shared" si="378"/>
        <v/>
      </c>
      <c r="DI191" s="72" t="str">
        <f t="shared" si="378"/>
        <v/>
      </c>
      <c r="DJ191" s="72" t="str">
        <f t="shared" si="378"/>
        <v/>
      </c>
      <c r="DK191" s="72" t="str">
        <f t="shared" si="378"/>
        <v/>
      </c>
      <c r="DL191" s="64"/>
      <c r="DM191" s="64"/>
      <c r="DN191" s="64"/>
      <c r="DO191" s="72" t="str">
        <f t="shared" si="352"/>
        <v/>
      </c>
      <c r="DP191" s="72" t="str">
        <f t="shared" si="305"/>
        <v/>
      </c>
      <c r="DQ191" s="72" t="str">
        <f t="shared" si="376"/>
        <v/>
      </c>
      <c r="DR191" s="72" t="str">
        <f t="shared" si="376"/>
        <v/>
      </c>
      <c r="DS191" s="72" t="str">
        <f t="shared" si="376"/>
        <v/>
      </c>
      <c r="DT191" s="72" t="str">
        <f t="shared" si="376"/>
        <v/>
      </c>
      <c r="DU191" s="72" t="str">
        <f t="shared" si="376"/>
        <v/>
      </c>
      <c r="DV191" s="72" t="str">
        <f t="shared" si="376"/>
        <v/>
      </c>
      <c r="DW191" s="72" t="str">
        <f t="shared" si="376"/>
        <v/>
      </c>
      <c r="DX191" s="72" t="str">
        <f t="shared" si="376"/>
        <v/>
      </c>
      <c r="DY191" s="72" t="str">
        <f t="shared" si="376"/>
        <v/>
      </c>
      <c r="DZ191" s="72" t="str">
        <f t="shared" si="376"/>
        <v/>
      </c>
      <c r="EA191" s="72" t="str">
        <f t="shared" si="376"/>
        <v/>
      </c>
      <c r="EB191" s="72" t="str">
        <f t="shared" si="376"/>
        <v/>
      </c>
      <c r="EC191" s="72" t="str">
        <f t="shared" si="376"/>
        <v/>
      </c>
      <c r="ED191" s="72" t="str">
        <f t="shared" si="376"/>
        <v/>
      </c>
      <c r="EE191" s="72" t="str">
        <f t="shared" si="376"/>
        <v/>
      </c>
      <c r="EF191" s="72" t="str">
        <f t="shared" si="376"/>
        <v/>
      </c>
      <c r="EG191" s="72" t="str">
        <f t="shared" si="375"/>
        <v/>
      </c>
      <c r="EH191" s="72" t="str">
        <f t="shared" si="375"/>
        <v/>
      </c>
      <c r="EI191" s="72" t="str">
        <f t="shared" si="375"/>
        <v/>
      </c>
      <c r="EJ191" s="68"/>
      <c r="EK191" s="68"/>
      <c r="EL191" s="68"/>
      <c r="EM191" s="68"/>
      <c r="EN191" s="88" t="str">
        <f t="shared" si="353"/>
        <v/>
      </c>
      <c r="EO191" s="88" t="str">
        <f t="shared" si="306"/>
        <v/>
      </c>
      <c r="EP191" s="88">
        <f t="shared" si="354"/>
        <v>0</v>
      </c>
      <c r="EQ191" s="89" t="str">
        <f t="shared" si="307"/>
        <v/>
      </c>
      <c r="ER191" s="89" t="str">
        <f t="shared" si="308"/>
        <v/>
      </c>
      <c r="ES191" s="89" t="str">
        <f t="shared" si="309"/>
        <v/>
      </c>
      <c r="ET191" s="89" t="str">
        <f t="shared" si="310"/>
        <v/>
      </c>
      <c r="EU191" s="89" t="str">
        <f t="shared" si="311"/>
        <v/>
      </c>
      <c r="EV191" s="89" t="str">
        <f t="shared" si="312"/>
        <v/>
      </c>
      <c r="EW191" s="89" t="str">
        <f t="shared" si="313"/>
        <v/>
      </c>
      <c r="EX191" s="89" t="str">
        <f t="shared" si="314"/>
        <v/>
      </c>
      <c r="EY191" s="89" t="str">
        <f t="shared" si="315"/>
        <v/>
      </c>
      <c r="EZ191" s="89" t="str">
        <f t="shared" si="316"/>
        <v/>
      </c>
      <c r="FA191" s="89" t="str">
        <f t="shared" si="317"/>
        <v/>
      </c>
      <c r="FB191" s="89" t="str">
        <f t="shared" si="318"/>
        <v/>
      </c>
      <c r="FC191" s="89" t="str">
        <f t="shared" si="319"/>
        <v/>
      </c>
      <c r="FD191" s="89" t="str">
        <f t="shared" si="320"/>
        <v/>
      </c>
      <c r="FE191" s="89" t="str">
        <f t="shared" si="321"/>
        <v/>
      </c>
      <c r="FF191" s="89" t="str">
        <f t="shared" si="322"/>
        <v/>
      </c>
      <c r="FG191" s="89" t="str">
        <f t="shared" si="323"/>
        <v/>
      </c>
      <c r="FH191" s="89" t="str">
        <f t="shared" si="324"/>
        <v/>
      </c>
      <c r="FI191" s="89" t="str">
        <f t="shared" si="325"/>
        <v/>
      </c>
      <c r="FJ191" s="89" t="str">
        <f t="shared" si="326"/>
        <v/>
      </c>
      <c r="FK191" s="68"/>
      <c r="FL191" s="68"/>
      <c r="FM191" s="68"/>
      <c r="FN191" s="68"/>
      <c r="FO191" s="68"/>
      <c r="FP191" s="88" t="str">
        <f t="shared" si="355"/>
        <v/>
      </c>
      <c r="FQ191" s="72" t="str">
        <f t="shared" si="356"/>
        <v/>
      </c>
      <c r="FR191" s="72" t="str">
        <f t="shared" si="357"/>
        <v/>
      </c>
      <c r="FS191" s="72" t="str">
        <f t="shared" si="358"/>
        <v/>
      </c>
      <c r="FT191" s="72" t="str">
        <f t="shared" si="359"/>
        <v/>
      </c>
      <c r="FU191" s="72" t="str">
        <f t="shared" si="360"/>
        <v/>
      </c>
      <c r="FV191" s="72" t="str">
        <f t="shared" si="361"/>
        <v/>
      </c>
      <c r="FW191" s="72" t="str">
        <f t="shared" si="362"/>
        <v/>
      </c>
      <c r="FX191" s="72" t="str">
        <f t="shared" si="363"/>
        <v/>
      </c>
      <c r="FY191" s="72" t="str">
        <f t="shared" si="364"/>
        <v/>
      </c>
      <c r="FZ191" s="72" t="str">
        <f t="shared" si="365"/>
        <v/>
      </c>
      <c r="GA191" s="72" t="str">
        <f t="shared" si="366"/>
        <v/>
      </c>
      <c r="GB191" s="72" t="str">
        <f t="shared" si="367"/>
        <v/>
      </c>
      <c r="GC191" s="72" t="str">
        <f t="shared" si="368"/>
        <v/>
      </c>
      <c r="GD191" s="72" t="str">
        <f t="shared" si="369"/>
        <v/>
      </c>
      <c r="GE191" s="72" t="str">
        <f t="shared" si="370"/>
        <v/>
      </c>
      <c r="GF191" s="72" t="str">
        <f t="shared" si="371"/>
        <v/>
      </c>
      <c r="GG191" s="72" t="str">
        <f t="shared" si="372"/>
        <v/>
      </c>
      <c r="GH191" s="72" t="str">
        <f t="shared" si="373"/>
        <v/>
      </c>
      <c r="GI191" s="72" t="str">
        <f t="shared" si="374"/>
        <v/>
      </c>
      <c r="GJ191" s="113"/>
      <c r="GK191" s="113"/>
    </row>
    <row r="192" spans="1:193" ht="20.100000000000001" customHeight="1" x14ac:dyDescent="0.2">
      <c r="A192" s="137">
        <v>177</v>
      </c>
      <c r="B192" s="287"/>
      <c r="C192" s="287"/>
      <c r="D192" s="3"/>
      <c r="E192" s="3"/>
      <c r="F192" s="4"/>
      <c r="G192" s="4"/>
      <c r="H192" s="5"/>
      <c r="I192" s="52" t="str">
        <f t="shared" si="302"/>
        <v/>
      </c>
      <c r="J192" s="4"/>
      <c r="K192" s="4"/>
      <c r="L192" s="4"/>
      <c r="M192" s="4"/>
      <c r="N192" s="5"/>
      <c r="O192" s="53" t="str">
        <f t="shared" si="303"/>
        <v/>
      </c>
      <c r="P192" s="5"/>
      <c r="R192" s="80"/>
      <c r="S192" s="80"/>
      <c r="T192" s="69"/>
      <c r="U192" s="63" t="str">
        <f t="shared" si="304"/>
        <v/>
      </c>
      <c r="V192" s="80"/>
      <c r="W192" s="80"/>
      <c r="X192" s="80"/>
      <c r="Y192" s="80"/>
      <c r="Z192" s="80"/>
      <c r="AA192" s="128"/>
      <c r="AZ192" s="112"/>
      <c r="CA192" s="86" t="str">
        <f t="shared" si="337"/>
        <v/>
      </c>
      <c r="CB192" s="82" t="str">
        <f t="shared" si="338"/>
        <v/>
      </c>
      <c r="CC192" s="82" t="str">
        <f t="shared" si="339"/>
        <v/>
      </c>
      <c r="CD192" s="82" t="str">
        <f t="shared" si="340"/>
        <v/>
      </c>
      <c r="CE192" s="82" t="str">
        <f t="shared" si="341"/>
        <v/>
      </c>
      <c r="CF192" s="86" t="str">
        <f t="shared" si="342"/>
        <v/>
      </c>
      <c r="CG192" s="87"/>
      <c r="CH192" s="86" t="str">
        <f t="shared" si="343"/>
        <v/>
      </c>
      <c r="CI192" s="86" t="str">
        <f t="shared" si="344"/>
        <v/>
      </c>
      <c r="CJ192" s="64"/>
      <c r="CK192" s="64"/>
      <c r="CL192" s="64"/>
      <c r="CM192" s="64"/>
      <c r="CN192" s="72" t="str">
        <f t="shared" si="345"/>
        <v/>
      </c>
      <c r="CO192" s="72" t="str">
        <f t="shared" si="346"/>
        <v/>
      </c>
      <c r="CP192" s="72" t="str">
        <f t="shared" si="347"/>
        <v/>
      </c>
      <c r="CQ192" s="72" t="str">
        <f t="shared" si="348"/>
        <v/>
      </c>
      <c r="CR192" s="72" t="str">
        <f t="shared" si="349"/>
        <v/>
      </c>
      <c r="CS192" s="72" t="str">
        <f t="shared" si="377"/>
        <v/>
      </c>
      <c r="CT192" s="72" t="str">
        <f t="shared" si="377"/>
        <v/>
      </c>
      <c r="CU192" s="72" t="str">
        <f t="shared" si="377"/>
        <v/>
      </c>
      <c r="CV192" s="72" t="str">
        <f t="shared" si="377"/>
        <v/>
      </c>
      <c r="CW192" s="72" t="str">
        <f t="shared" si="377"/>
        <v/>
      </c>
      <c r="CX192" s="72" t="str">
        <f t="shared" si="377"/>
        <v/>
      </c>
      <c r="CY192" s="72" t="str">
        <f t="shared" si="377"/>
        <v/>
      </c>
      <c r="CZ192" s="72" t="str">
        <f t="shared" si="377"/>
        <v/>
      </c>
      <c r="DA192" s="72" t="str">
        <f t="shared" si="377"/>
        <v/>
      </c>
      <c r="DB192" s="72" t="str">
        <f t="shared" si="377"/>
        <v/>
      </c>
      <c r="DC192" s="72" t="str">
        <f t="shared" si="378"/>
        <v/>
      </c>
      <c r="DD192" s="72" t="str">
        <f t="shared" si="378"/>
        <v/>
      </c>
      <c r="DE192" s="72" t="str">
        <f t="shared" si="378"/>
        <v/>
      </c>
      <c r="DF192" s="72" t="str">
        <f t="shared" si="378"/>
        <v/>
      </c>
      <c r="DG192" s="72" t="str">
        <f t="shared" si="378"/>
        <v/>
      </c>
      <c r="DH192" s="72" t="str">
        <f t="shared" si="378"/>
        <v/>
      </c>
      <c r="DI192" s="72" t="str">
        <f t="shared" si="378"/>
        <v/>
      </c>
      <c r="DJ192" s="72" t="str">
        <f t="shared" si="378"/>
        <v/>
      </c>
      <c r="DK192" s="72" t="str">
        <f t="shared" si="378"/>
        <v/>
      </c>
      <c r="DL192" s="64"/>
      <c r="DM192" s="64"/>
      <c r="DN192" s="64"/>
      <c r="DO192" s="72" t="str">
        <f t="shared" si="352"/>
        <v/>
      </c>
      <c r="DP192" s="72" t="str">
        <f t="shared" si="305"/>
        <v/>
      </c>
      <c r="DQ192" s="72" t="str">
        <f t="shared" si="376"/>
        <v/>
      </c>
      <c r="DR192" s="72" t="str">
        <f t="shared" si="376"/>
        <v/>
      </c>
      <c r="DS192" s="72" t="str">
        <f t="shared" si="376"/>
        <v/>
      </c>
      <c r="DT192" s="72" t="str">
        <f t="shared" si="376"/>
        <v/>
      </c>
      <c r="DU192" s="72" t="str">
        <f t="shared" si="376"/>
        <v/>
      </c>
      <c r="DV192" s="72" t="str">
        <f t="shared" si="376"/>
        <v/>
      </c>
      <c r="DW192" s="72" t="str">
        <f t="shared" si="376"/>
        <v/>
      </c>
      <c r="DX192" s="72" t="str">
        <f t="shared" si="376"/>
        <v/>
      </c>
      <c r="DY192" s="72" t="str">
        <f t="shared" si="376"/>
        <v/>
      </c>
      <c r="DZ192" s="72" t="str">
        <f t="shared" si="376"/>
        <v/>
      </c>
      <c r="EA192" s="72" t="str">
        <f t="shared" si="376"/>
        <v/>
      </c>
      <c r="EB192" s="72" t="str">
        <f t="shared" si="376"/>
        <v/>
      </c>
      <c r="EC192" s="72" t="str">
        <f t="shared" si="376"/>
        <v/>
      </c>
      <c r="ED192" s="72" t="str">
        <f t="shared" si="376"/>
        <v/>
      </c>
      <c r="EE192" s="72" t="str">
        <f t="shared" si="376"/>
        <v/>
      </c>
      <c r="EF192" s="72" t="str">
        <f t="shared" si="376"/>
        <v/>
      </c>
      <c r="EG192" s="72" t="str">
        <f t="shared" si="375"/>
        <v/>
      </c>
      <c r="EH192" s="72" t="str">
        <f t="shared" si="375"/>
        <v/>
      </c>
      <c r="EI192" s="72" t="str">
        <f t="shared" si="375"/>
        <v/>
      </c>
      <c r="EJ192" s="68"/>
      <c r="EK192" s="68"/>
      <c r="EL192" s="68"/>
      <c r="EM192" s="68"/>
      <c r="EN192" s="88" t="str">
        <f t="shared" si="353"/>
        <v/>
      </c>
      <c r="EO192" s="88" t="str">
        <f t="shared" si="306"/>
        <v/>
      </c>
      <c r="EP192" s="88">
        <f t="shared" si="354"/>
        <v>0</v>
      </c>
      <c r="EQ192" s="89" t="str">
        <f t="shared" si="307"/>
        <v/>
      </c>
      <c r="ER192" s="89" t="str">
        <f t="shared" si="308"/>
        <v/>
      </c>
      <c r="ES192" s="89" t="str">
        <f t="shared" si="309"/>
        <v/>
      </c>
      <c r="ET192" s="89" t="str">
        <f t="shared" si="310"/>
        <v/>
      </c>
      <c r="EU192" s="89" t="str">
        <f t="shared" si="311"/>
        <v/>
      </c>
      <c r="EV192" s="89" t="str">
        <f t="shared" si="312"/>
        <v/>
      </c>
      <c r="EW192" s="89" t="str">
        <f t="shared" si="313"/>
        <v/>
      </c>
      <c r="EX192" s="89" t="str">
        <f t="shared" si="314"/>
        <v/>
      </c>
      <c r="EY192" s="89" t="str">
        <f t="shared" si="315"/>
        <v/>
      </c>
      <c r="EZ192" s="89" t="str">
        <f t="shared" si="316"/>
        <v/>
      </c>
      <c r="FA192" s="89" t="str">
        <f t="shared" si="317"/>
        <v/>
      </c>
      <c r="FB192" s="89" t="str">
        <f t="shared" si="318"/>
        <v/>
      </c>
      <c r="FC192" s="89" t="str">
        <f t="shared" si="319"/>
        <v/>
      </c>
      <c r="FD192" s="89" t="str">
        <f t="shared" si="320"/>
        <v/>
      </c>
      <c r="FE192" s="89" t="str">
        <f t="shared" si="321"/>
        <v/>
      </c>
      <c r="FF192" s="89" t="str">
        <f t="shared" si="322"/>
        <v/>
      </c>
      <c r="FG192" s="89" t="str">
        <f t="shared" si="323"/>
        <v/>
      </c>
      <c r="FH192" s="89" t="str">
        <f t="shared" si="324"/>
        <v/>
      </c>
      <c r="FI192" s="89" t="str">
        <f t="shared" si="325"/>
        <v/>
      </c>
      <c r="FJ192" s="89" t="str">
        <f t="shared" si="326"/>
        <v/>
      </c>
      <c r="FK192" s="68"/>
      <c r="FL192" s="68"/>
      <c r="FM192" s="68"/>
      <c r="FN192" s="68"/>
      <c r="FO192" s="68"/>
      <c r="FP192" s="88" t="str">
        <f t="shared" si="355"/>
        <v/>
      </c>
      <c r="FQ192" s="72" t="str">
        <f t="shared" si="356"/>
        <v/>
      </c>
      <c r="FR192" s="72" t="str">
        <f t="shared" si="357"/>
        <v/>
      </c>
      <c r="FS192" s="72" t="str">
        <f t="shared" si="358"/>
        <v/>
      </c>
      <c r="FT192" s="72" t="str">
        <f t="shared" si="359"/>
        <v/>
      </c>
      <c r="FU192" s="72" t="str">
        <f t="shared" si="360"/>
        <v/>
      </c>
      <c r="FV192" s="72" t="str">
        <f t="shared" si="361"/>
        <v/>
      </c>
      <c r="FW192" s="72" t="str">
        <f t="shared" si="362"/>
        <v/>
      </c>
      <c r="FX192" s="72" t="str">
        <f t="shared" si="363"/>
        <v/>
      </c>
      <c r="FY192" s="72" t="str">
        <f t="shared" si="364"/>
        <v/>
      </c>
      <c r="FZ192" s="72" t="str">
        <f t="shared" si="365"/>
        <v/>
      </c>
      <c r="GA192" s="72" t="str">
        <f t="shared" si="366"/>
        <v/>
      </c>
      <c r="GB192" s="72" t="str">
        <f t="shared" si="367"/>
        <v/>
      </c>
      <c r="GC192" s="72" t="str">
        <f t="shared" si="368"/>
        <v/>
      </c>
      <c r="GD192" s="72" t="str">
        <f t="shared" si="369"/>
        <v/>
      </c>
      <c r="GE192" s="72" t="str">
        <f t="shared" si="370"/>
        <v/>
      </c>
      <c r="GF192" s="72" t="str">
        <f t="shared" si="371"/>
        <v/>
      </c>
      <c r="GG192" s="72" t="str">
        <f t="shared" si="372"/>
        <v/>
      </c>
      <c r="GH192" s="72" t="str">
        <f t="shared" si="373"/>
        <v/>
      </c>
      <c r="GI192" s="72" t="str">
        <f t="shared" si="374"/>
        <v/>
      </c>
      <c r="GJ192" s="113"/>
      <c r="GK192" s="113"/>
    </row>
    <row r="193" spans="1:193" ht="20.100000000000001" customHeight="1" x14ac:dyDescent="0.2">
      <c r="A193" s="137">
        <v>178</v>
      </c>
      <c r="B193" s="287"/>
      <c r="C193" s="287"/>
      <c r="D193" s="3"/>
      <c r="E193" s="3"/>
      <c r="F193" s="4"/>
      <c r="G193" s="4"/>
      <c r="H193" s="5"/>
      <c r="I193" s="52" t="str">
        <f t="shared" si="302"/>
        <v/>
      </c>
      <c r="J193" s="4"/>
      <c r="K193" s="4"/>
      <c r="L193" s="4"/>
      <c r="M193" s="4"/>
      <c r="N193" s="5"/>
      <c r="O193" s="53" t="str">
        <f t="shared" si="303"/>
        <v/>
      </c>
      <c r="P193" s="5"/>
      <c r="R193" s="80"/>
      <c r="S193" s="80"/>
      <c r="T193" s="69"/>
      <c r="U193" s="63" t="str">
        <f t="shared" si="304"/>
        <v/>
      </c>
      <c r="V193" s="80"/>
      <c r="W193" s="80"/>
      <c r="X193" s="80"/>
      <c r="Y193" s="80"/>
      <c r="Z193" s="80"/>
      <c r="AA193" s="128"/>
      <c r="AZ193" s="112"/>
      <c r="CA193" s="86" t="str">
        <f t="shared" si="337"/>
        <v/>
      </c>
      <c r="CB193" s="82" t="str">
        <f t="shared" si="338"/>
        <v/>
      </c>
      <c r="CC193" s="82" t="str">
        <f t="shared" si="339"/>
        <v/>
      </c>
      <c r="CD193" s="82" t="str">
        <f t="shared" si="340"/>
        <v/>
      </c>
      <c r="CE193" s="82" t="str">
        <f t="shared" si="341"/>
        <v/>
      </c>
      <c r="CF193" s="86" t="str">
        <f t="shared" si="342"/>
        <v/>
      </c>
      <c r="CG193" s="87"/>
      <c r="CH193" s="86" t="str">
        <f t="shared" si="343"/>
        <v/>
      </c>
      <c r="CI193" s="86" t="str">
        <f t="shared" si="344"/>
        <v/>
      </c>
      <c r="CJ193" s="64"/>
      <c r="CK193" s="64"/>
      <c r="CL193" s="64"/>
      <c r="CM193" s="64"/>
      <c r="CN193" s="72" t="str">
        <f t="shared" si="345"/>
        <v/>
      </c>
      <c r="CO193" s="72" t="str">
        <f t="shared" si="346"/>
        <v/>
      </c>
      <c r="CP193" s="72" t="str">
        <f t="shared" si="347"/>
        <v/>
      </c>
      <c r="CQ193" s="72" t="str">
        <f t="shared" si="348"/>
        <v/>
      </c>
      <c r="CR193" s="72" t="str">
        <f t="shared" si="349"/>
        <v/>
      </c>
      <c r="CS193" s="72" t="str">
        <f t="shared" si="377"/>
        <v/>
      </c>
      <c r="CT193" s="72" t="str">
        <f t="shared" si="377"/>
        <v/>
      </c>
      <c r="CU193" s="72" t="str">
        <f t="shared" si="377"/>
        <v/>
      </c>
      <c r="CV193" s="72" t="str">
        <f t="shared" si="377"/>
        <v/>
      </c>
      <c r="CW193" s="72" t="str">
        <f t="shared" si="377"/>
        <v/>
      </c>
      <c r="CX193" s="72" t="str">
        <f t="shared" si="377"/>
        <v/>
      </c>
      <c r="CY193" s="72" t="str">
        <f t="shared" si="377"/>
        <v/>
      </c>
      <c r="CZ193" s="72" t="str">
        <f t="shared" si="377"/>
        <v/>
      </c>
      <c r="DA193" s="72" t="str">
        <f t="shared" si="377"/>
        <v/>
      </c>
      <c r="DB193" s="72" t="str">
        <f t="shared" si="377"/>
        <v/>
      </c>
      <c r="DC193" s="72" t="str">
        <f t="shared" si="378"/>
        <v/>
      </c>
      <c r="DD193" s="72" t="str">
        <f t="shared" si="378"/>
        <v/>
      </c>
      <c r="DE193" s="72" t="str">
        <f t="shared" si="378"/>
        <v/>
      </c>
      <c r="DF193" s="72" t="str">
        <f t="shared" si="378"/>
        <v/>
      </c>
      <c r="DG193" s="72" t="str">
        <f t="shared" si="378"/>
        <v/>
      </c>
      <c r="DH193" s="72" t="str">
        <f t="shared" si="378"/>
        <v/>
      </c>
      <c r="DI193" s="72" t="str">
        <f t="shared" si="378"/>
        <v/>
      </c>
      <c r="DJ193" s="72" t="str">
        <f t="shared" si="378"/>
        <v/>
      </c>
      <c r="DK193" s="72" t="str">
        <f t="shared" si="378"/>
        <v/>
      </c>
      <c r="DL193" s="64"/>
      <c r="DM193" s="64"/>
      <c r="DN193" s="64"/>
      <c r="DO193" s="72" t="str">
        <f t="shared" si="352"/>
        <v/>
      </c>
      <c r="DP193" s="72" t="str">
        <f t="shared" si="305"/>
        <v/>
      </c>
      <c r="DQ193" s="72" t="str">
        <f t="shared" si="376"/>
        <v/>
      </c>
      <c r="DR193" s="72" t="str">
        <f t="shared" si="376"/>
        <v/>
      </c>
      <c r="DS193" s="72" t="str">
        <f t="shared" si="376"/>
        <v/>
      </c>
      <c r="DT193" s="72" t="str">
        <f t="shared" si="376"/>
        <v/>
      </c>
      <c r="DU193" s="72" t="str">
        <f t="shared" si="376"/>
        <v/>
      </c>
      <c r="DV193" s="72" t="str">
        <f t="shared" si="376"/>
        <v/>
      </c>
      <c r="DW193" s="72" t="str">
        <f t="shared" si="376"/>
        <v/>
      </c>
      <c r="DX193" s="72" t="str">
        <f t="shared" si="376"/>
        <v/>
      </c>
      <c r="DY193" s="72" t="str">
        <f t="shared" si="376"/>
        <v/>
      </c>
      <c r="DZ193" s="72" t="str">
        <f t="shared" si="376"/>
        <v/>
      </c>
      <c r="EA193" s="72" t="str">
        <f t="shared" si="376"/>
        <v/>
      </c>
      <c r="EB193" s="72" t="str">
        <f t="shared" si="376"/>
        <v/>
      </c>
      <c r="EC193" s="72" t="str">
        <f t="shared" si="376"/>
        <v/>
      </c>
      <c r="ED193" s="72" t="str">
        <f t="shared" si="376"/>
        <v/>
      </c>
      <c r="EE193" s="72" t="str">
        <f t="shared" si="376"/>
        <v/>
      </c>
      <c r="EF193" s="72" t="str">
        <f t="shared" si="376"/>
        <v/>
      </c>
      <c r="EG193" s="72" t="str">
        <f t="shared" si="375"/>
        <v/>
      </c>
      <c r="EH193" s="72" t="str">
        <f t="shared" si="375"/>
        <v/>
      </c>
      <c r="EI193" s="72" t="str">
        <f t="shared" si="375"/>
        <v/>
      </c>
      <c r="EJ193" s="68"/>
      <c r="EK193" s="68"/>
      <c r="EL193" s="68"/>
      <c r="EM193" s="68"/>
      <c r="EN193" s="88" t="str">
        <f t="shared" si="353"/>
        <v/>
      </c>
      <c r="EO193" s="88" t="str">
        <f t="shared" si="306"/>
        <v/>
      </c>
      <c r="EP193" s="88">
        <f t="shared" si="354"/>
        <v>0</v>
      </c>
      <c r="EQ193" s="89" t="str">
        <f t="shared" si="307"/>
        <v/>
      </c>
      <c r="ER193" s="89" t="str">
        <f t="shared" si="308"/>
        <v/>
      </c>
      <c r="ES193" s="89" t="str">
        <f t="shared" si="309"/>
        <v/>
      </c>
      <c r="ET193" s="89" t="str">
        <f t="shared" si="310"/>
        <v/>
      </c>
      <c r="EU193" s="89" t="str">
        <f t="shared" si="311"/>
        <v/>
      </c>
      <c r="EV193" s="89" t="str">
        <f t="shared" si="312"/>
        <v/>
      </c>
      <c r="EW193" s="89" t="str">
        <f t="shared" si="313"/>
        <v/>
      </c>
      <c r="EX193" s="89" t="str">
        <f t="shared" si="314"/>
        <v/>
      </c>
      <c r="EY193" s="89" t="str">
        <f t="shared" si="315"/>
        <v/>
      </c>
      <c r="EZ193" s="89" t="str">
        <f t="shared" si="316"/>
        <v/>
      </c>
      <c r="FA193" s="89" t="str">
        <f t="shared" si="317"/>
        <v/>
      </c>
      <c r="FB193" s="89" t="str">
        <f t="shared" si="318"/>
        <v/>
      </c>
      <c r="FC193" s="89" t="str">
        <f t="shared" si="319"/>
        <v/>
      </c>
      <c r="FD193" s="89" t="str">
        <f t="shared" si="320"/>
        <v/>
      </c>
      <c r="FE193" s="89" t="str">
        <f t="shared" si="321"/>
        <v/>
      </c>
      <c r="FF193" s="89" t="str">
        <f t="shared" si="322"/>
        <v/>
      </c>
      <c r="FG193" s="89" t="str">
        <f t="shared" si="323"/>
        <v/>
      </c>
      <c r="FH193" s="89" t="str">
        <f t="shared" si="324"/>
        <v/>
      </c>
      <c r="FI193" s="89" t="str">
        <f t="shared" si="325"/>
        <v/>
      </c>
      <c r="FJ193" s="89" t="str">
        <f t="shared" si="326"/>
        <v/>
      </c>
      <c r="FK193" s="68"/>
      <c r="FL193" s="68"/>
      <c r="FM193" s="68"/>
      <c r="FN193" s="68"/>
      <c r="FO193" s="68"/>
      <c r="FP193" s="88" t="str">
        <f t="shared" si="355"/>
        <v/>
      </c>
      <c r="FQ193" s="72" t="str">
        <f t="shared" si="356"/>
        <v/>
      </c>
      <c r="FR193" s="72" t="str">
        <f t="shared" si="357"/>
        <v/>
      </c>
      <c r="FS193" s="72" t="str">
        <f t="shared" si="358"/>
        <v/>
      </c>
      <c r="FT193" s="72" t="str">
        <f t="shared" si="359"/>
        <v/>
      </c>
      <c r="FU193" s="72" t="str">
        <f t="shared" si="360"/>
        <v/>
      </c>
      <c r="FV193" s="72" t="str">
        <f t="shared" si="361"/>
        <v/>
      </c>
      <c r="FW193" s="72" t="str">
        <f t="shared" si="362"/>
        <v/>
      </c>
      <c r="FX193" s="72" t="str">
        <f t="shared" si="363"/>
        <v/>
      </c>
      <c r="FY193" s="72" t="str">
        <f t="shared" si="364"/>
        <v/>
      </c>
      <c r="FZ193" s="72" t="str">
        <f t="shared" si="365"/>
        <v/>
      </c>
      <c r="GA193" s="72" t="str">
        <f t="shared" si="366"/>
        <v/>
      </c>
      <c r="GB193" s="72" t="str">
        <f t="shared" si="367"/>
        <v/>
      </c>
      <c r="GC193" s="72" t="str">
        <f t="shared" si="368"/>
        <v/>
      </c>
      <c r="GD193" s="72" t="str">
        <f t="shared" si="369"/>
        <v/>
      </c>
      <c r="GE193" s="72" t="str">
        <f t="shared" si="370"/>
        <v/>
      </c>
      <c r="GF193" s="72" t="str">
        <f t="shared" si="371"/>
        <v/>
      </c>
      <c r="GG193" s="72" t="str">
        <f t="shared" si="372"/>
        <v/>
      </c>
      <c r="GH193" s="72" t="str">
        <f t="shared" si="373"/>
        <v/>
      </c>
      <c r="GI193" s="72" t="str">
        <f t="shared" si="374"/>
        <v/>
      </c>
      <c r="GJ193" s="113"/>
      <c r="GK193" s="113"/>
    </row>
    <row r="194" spans="1:193" ht="20.100000000000001" customHeight="1" x14ac:dyDescent="0.2">
      <c r="A194" s="137">
        <v>179</v>
      </c>
      <c r="B194" s="287"/>
      <c r="C194" s="287"/>
      <c r="D194" s="3"/>
      <c r="E194" s="3"/>
      <c r="F194" s="4"/>
      <c r="G194" s="4"/>
      <c r="H194" s="5"/>
      <c r="I194" s="52" t="str">
        <f t="shared" si="302"/>
        <v/>
      </c>
      <c r="J194" s="4"/>
      <c r="K194" s="4"/>
      <c r="L194" s="4"/>
      <c r="M194" s="4"/>
      <c r="N194" s="5"/>
      <c r="O194" s="53" t="str">
        <f t="shared" si="303"/>
        <v/>
      </c>
      <c r="P194" s="5"/>
      <c r="R194" s="80"/>
      <c r="S194" s="80"/>
      <c r="T194" s="69"/>
      <c r="U194" s="63" t="str">
        <f t="shared" si="304"/>
        <v/>
      </c>
      <c r="V194" s="80"/>
      <c r="W194" s="80"/>
      <c r="X194" s="80"/>
      <c r="Y194" s="80"/>
      <c r="Z194" s="80"/>
      <c r="AA194" s="128"/>
      <c r="AZ194" s="112"/>
      <c r="CA194" s="86" t="str">
        <f t="shared" si="337"/>
        <v/>
      </c>
      <c r="CB194" s="82" t="str">
        <f t="shared" si="338"/>
        <v/>
      </c>
      <c r="CC194" s="82" t="str">
        <f t="shared" si="339"/>
        <v/>
      </c>
      <c r="CD194" s="82" t="str">
        <f t="shared" si="340"/>
        <v/>
      </c>
      <c r="CE194" s="82" t="str">
        <f t="shared" si="341"/>
        <v/>
      </c>
      <c r="CF194" s="86" t="str">
        <f t="shared" si="342"/>
        <v/>
      </c>
      <c r="CG194" s="87"/>
      <c r="CH194" s="86" t="str">
        <f t="shared" si="343"/>
        <v/>
      </c>
      <c r="CI194" s="86" t="str">
        <f t="shared" si="344"/>
        <v/>
      </c>
      <c r="CJ194" s="64"/>
      <c r="CK194" s="64"/>
      <c r="CL194" s="64"/>
      <c r="CM194" s="64"/>
      <c r="CN194" s="72" t="str">
        <f t="shared" si="345"/>
        <v/>
      </c>
      <c r="CO194" s="72" t="str">
        <f t="shared" si="346"/>
        <v/>
      </c>
      <c r="CP194" s="72" t="str">
        <f t="shared" si="347"/>
        <v/>
      </c>
      <c r="CQ194" s="72" t="str">
        <f t="shared" si="348"/>
        <v/>
      </c>
      <c r="CR194" s="72" t="str">
        <f t="shared" si="349"/>
        <v/>
      </c>
      <c r="CS194" s="72" t="str">
        <f t="shared" si="377"/>
        <v/>
      </c>
      <c r="CT194" s="72" t="str">
        <f t="shared" si="377"/>
        <v/>
      </c>
      <c r="CU194" s="72" t="str">
        <f t="shared" si="377"/>
        <v/>
      </c>
      <c r="CV194" s="72" t="str">
        <f t="shared" si="377"/>
        <v/>
      </c>
      <c r="CW194" s="72" t="str">
        <f t="shared" si="377"/>
        <v/>
      </c>
      <c r="CX194" s="72" t="str">
        <f t="shared" si="377"/>
        <v/>
      </c>
      <c r="CY194" s="72" t="str">
        <f t="shared" si="377"/>
        <v/>
      </c>
      <c r="CZ194" s="72" t="str">
        <f t="shared" si="377"/>
        <v/>
      </c>
      <c r="DA194" s="72" t="str">
        <f t="shared" si="377"/>
        <v/>
      </c>
      <c r="DB194" s="72" t="str">
        <f t="shared" si="377"/>
        <v/>
      </c>
      <c r="DC194" s="72" t="str">
        <f t="shared" si="378"/>
        <v/>
      </c>
      <c r="DD194" s="72" t="str">
        <f t="shared" si="378"/>
        <v/>
      </c>
      <c r="DE194" s="72" t="str">
        <f t="shared" si="378"/>
        <v/>
      </c>
      <c r="DF194" s="72" t="str">
        <f t="shared" si="378"/>
        <v/>
      </c>
      <c r="DG194" s="72" t="str">
        <f t="shared" si="378"/>
        <v/>
      </c>
      <c r="DH194" s="72" t="str">
        <f t="shared" si="378"/>
        <v/>
      </c>
      <c r="DI194" s="72" t="str">
        <f t="shared" si="378"/>
        <v/>
      </c>
      <c r="DJ194" s="72" t="str">
        <f t="shared" si="378"/>
        <v/>
      </c>
      <c r="DK194" s="72" t="str">
        <f t="shared" si="378"/>
        <v/>
      </c>
      <c r="DL194" s="64"/>
      <c r="DM194" s="64"/>
      <c r="DN194" s="64"/>
      <c r="DO194" s="72" t="str">
        <f t="shared" si="352"/>
        <v/>
      </c>
      <c r="DP194" s="72" t="str">
        <f t="shared" si="305"/>
        <v/>
      </c>
      <c r="DQ194" s="72" t="str">
        <f t="shared" si="376"/>
        <v/>
      </c>
      <c r="DR194" s="72" t="str">
        <f t="shared" si="376"/>
        <v/>
      </c>
      <c r="DS194" s="72" t="str">
        <f t="shared" si="376"/>
        <v/>
      </c>
      <c r="DT194" s="72" t="str">
        <f t="shared" si="376"/>
        <v/>
      </c>
      <c r="DU194" s="72" t="str">
        <f t="shared" si="376"/>
        <v/>
      </c>
      <c r="DV194" s="72" t="str">
        <f t="shared" si="376"/>
        <v/>
      </c>
      <c r="DW194" s="72" t="str">
        <f t="shared" si="376"/>
        <v/>
      </c>
      <c r="DX194" s="72" t="str">
        <f t="shared" si="376"/>
        <v/>
      </c>
      <c r="DY194" s="72" t="str">
        <f t="shared" si="376"/>
        <v/>
      </c>
      <c r="DZ194" s="72" t="str">
        <f t="shared" si="376"/>
        <v/>
      </c>
      <c r="EA194" s="72" t="str">
        <f t="shared" si="376"/>
        <v/>
      </c>
      <c r="EB194" s="72" t="str">
        <f t="shared" si="376"/>
        <v/>
      </c>
      <c r="EC194" s="72" t="str">
        <f t="shared" si="376"/>
        <v/>
      </c>
      <c r="ED194" s="72" t="str">
        <f t="shared" si="376"/>
        <v/>
      </c>
      <c r="EE194" s="72" t="str">
        <f t="shared" si="376"/>
        <v/>
      </c>
      <c r="EF194" s="72" t="str">
        <f t="shared" si="376"/>
        <v/>
      </c>
      <c r="EG194" s="72" t="str">
        <f t="shared" si="375"/>
        <v/>
      </c>
      <c r="EH194" s="72" t="str">
        <f t="shared" si="375"/>
        <v/>
      </c>
      <c r="EI194" s="72" t="str">
        <f t="shared" si="375"/>
        <v/>
      </c>
      <c r="EJ194" s="68"/>
      <c r="EK194" s="68"/>
      <c r="EL194" s="68"/>
      <c r="EM194" s="68"/>
      <c r="EN194" s="88" t="str">
        <f t="shared" si="353"/>
        <v/>
      </c>
      <c r="EO194" s="88" t="str">
        <f t="shared" si="306"/>
        <v/>
      </c>
      <c r="EP194" s="88">
        <f t="shared" si="354"/>
        <v>0</v>
      </c>
      <c r="EQ194" s="89" t="str">
        <f t="shared" si="307"/>
        <v/>
      </c>
      <c r="ER194" s="89" t="str">
        <f t="shared" si="308"/>
        <v/>
      </c>
      <c r="ES194" s="89" t="str">
        <f t="shared" si="309"/>
        <v/>
      </c>
      <c r="ET194" s="89" t="str">
        <f t="shared" si="310"/>
        <v/>
      </c>
      <c r="EU194" s="89" t="str">
        <f t="shared" si="311"/>
        <v/>
      </c>
      <c r="EV194" s="89" t="str">
        <f t="shared" si="312"/>
        <v/>
      </c>
      <c r="EW194" s="89" t="str">
        <f t="shared" si="313"/>
        <v/>
      </c>
      <c r="EX194" s="89" t="str">
        <f t="shared" si="314"/>
        <v/>
      </c>
      <c r="EY194" s="89" t="str">
        <f t="shared" si="315"/>
        <v/>
      </c>
      <c r="EZ194" s="89" t="str">
        <f t="shared" si="316"/>
        <v/>
      </c>
      <c r="FA194" s="89" t="str">
        <f t="shared" si="317"/>
        <v/>
      </c>
      <c r="FB194" s="89" t="str">
        <f t="shared" si="318"/>
        <v/>
      </c>
      <c r="FC194" s="89" t="str">
        <f t="shared" si="319"/>
        <v/>
      </c>
      <c r="FD194" s="89" t="str">
        <f t="shared" si="320"/>
        <v/>
      </c>
      <c r="FE194" s="89" t="str">
        <f t="shared" si="321"/>
        <v/>
      </c>
      <c r="FF194" s="89" t="str">
        <f t="shared" si="322"/>
        <v/>
      </c>
      <c r="FG194" s="89" t="str">
        <f t="shared" si="323"/>
        <v/>
      </c>
      <c r="FH194" s="89" t="str">
        <f t="shared" si="324"/>
        <v/>
      </c>
      <c r="FI194" s="89" t="str">
        <f t="shared" si="325"/>
        <v/>
      </c>
      <c r="FJ194" s="89" t="str">
        <f t="shared" si="326"/>
        <v/>
      </c>
      <c r="FK194" s="68"/>
      <c r="FL194" s="68"/>
      <c r="FM194" s="68"/>
      <c r="FN194" s="68"/>
      <c r="FO194" s="68"/>
      <c r="FP194" s="88" t="str">
        <f t="shared" si="355"/>
        <v/>
      </c>
      <c r="FQ194" s="72" t="str">
        <f t="shared" si="356"/>
        <v/>
      </c>
      <c r="FR194" s="72" t="str">
        <f t="shared" si="357"/>
        <v/>
      </c>
      <c r="FS194" s="72" t="str">
        <f t="shared" si="358"/>
        <v/>
      </c>
      <c r="FT194" s="72" t="str">
        <f t="shared" si="359"/>
        <v/>
      </c>
      <c r="FU194" s="72" t="str">
        <f t="shared" si="360"/>
        <v/>
      </c>
      <c r="FV194" s="72" t="str">
        <f t="shared" si="361"/>
        <v/>
      </c>
      <c r="FW194" s="72" t="str">
        <f t="shared" si="362"/>
        <v/>
      </c>
      <c r="FX194" s="72" t="str">
        <f t="shared" si="363"/>
        <v/>
      </c>
      <c r="FY194" s="72" t="str">
        <f t="shared" si="364"/>
        <v/>
      </c>
      <c r="FZ194" s="72" t="str">
        <f t="shared" si="365"/>
        <v/>
      </c>
      <c r="GA194" s="72" t="str">
        <f t="shared" si="366"/>
        <v/>
      </c>
      <c r="GB194" s="72" t="str">
        <f t="shared" si="367"/>
        <v/>
      </c>
      <c r="GC194" s="72" t="str">
        <f t="shared" si="368"/>
        <v/>
      </c>
      <c r="GD194" s="72" t="str">
        <f t="shared" si="369"/>
        <v/>
      </c>
      <c r="GE194" s="72" t="str">
        <f t="shared" si="370"/>
        <v/>
      </c>
      <c r="GF194" s="72" t="str">
        <f t="shared" si="371"/>
        <v/>
      </c>
      <c r="GG194" s="72" t="str">
        <f t="shared" si="372"/>
        <v/>
      </c>
      <c r="GH194" s="72" t="str">
        <f t="shared" si="373"/>
        <v/>
      </c>
      <c r="GI194" s="72" t="str">
        <f t="shared" si="374"/>
        <v/>
      </c>
      <c r="GJ194" s="113"/>
      <c r="GK194" s="113"/>
    </row>
    <row r="195" spans="1:193" ht="20.100000000000001" customHeight="1" x14ac:dyDescent="0.2">
      <c r="A195" s="137">
        <v>180</v>
      </c>
      <c r="B195" s="287"/>
      <c r="C195" s="287"/>
      <c r="D195" s="3"/>
      <c r="E195" s="3"/>
      <c r="F195" s="4"/>
      <c r="G195" s="4"/>
      <c r="H195" s="5"/>
      <c r="I195" s="52" t="str">
        <f t="shared" si="302"/>
        <v/>
      </c>
      <c r="J195" s="4"/>
      <c r="K195" s="4"/>
      <c r="L195" s="4"/>
      <c r="M195" s="4"/>
      <c r="N195" s="5"/>
      <c r="O195" s="53" t="str">
        <f t="shared" si="303"/>
        <v/>
      </c>
      <c r="P195" s="5"/>
      <c r="R195" s="80"/>
      <c r="S195" s="80"/>
      <c r="T195" s="69"/>
      <c r="U195" s="63" t="str">
        <f t="shared" si="304"/>
        <v/>
      </c>
      <c r="V195" s="80"/>
      <c r="W195" s="80"/>
      <c r="X195" s="80"/>
      <c r="Y195" s="80"/>
      <c r="Z195" s="80"/>
      <c r="AA195" s="128"/>
      <c r="AZ195" s="112"/>
      <c r="CA195" s="86" t="str">
        <f t="shared" si="337"/>
        <v/>
      </c>
      <c r="CB195" s="82" t="str">
        <f t="shared" si="338"/>
        <v/>
      </c>
      <c r="CC195" s="82" t="str">
        <f t="shared" si="339"/>
        <v/>
      </c>
      <c r="CD195" s="82" t="str">
        <f t="shared" si="340"/>
        <v/>
      </c>
      <c r="CE195" s="82" t="str">
        <f t="shared" si="341"/>
        <v/>
      </c>
      <c r="CF195" s="86" t="str">
        <f t="shared" si="342"/>
        <v/>
      </c>
      <c r="CG195" s="87"/>
      <c r="CH195" s="86" t="str">
        <f t="shared" si="343"/>
        <v/>
      </c>
      <c r="CI195" s="86" t="str">
        <f t="shared" si="344"/>
        <v/>
      </c>
      <c r="CJ195" s="64"/>
      <c r="CK195" s="64"/>
      <c r="CL195" s="64"/>
      <c r="CM195" s="64"/>
      <c r="CN195" s="72" t="str">
        <f t="shared" si="345"/>
        <v/>
      </c>
      <c r="CO195" s="72" t="str">
        <f t="shared" si="346"/>
        <v/>
      </c>
      <c r="CP195" s="72" t="str">
        <f t="shared" si="347"/>
        <v/>
      </c>
      <c r="CQ195" s="72" t="str">
        <f t="shared" si="348"/>
        <v/>
      </c>
      <c r="CR195" s="72" t="str">
        <f t="shared" si="349"/>
        <v/>
      </c>
      <c r="CS195" s="72" t="str">
        <f t="shared" si="377"/>
        <v/>
      </c>
      <c r="CT195" s="72" t="str">
        <f t="shared" si="377"/>
        <v/>
      </c>
      <c r="CU195" s="72" t="str">
        <f t="shared" si="377"/>
        <v/>
      </c>
      <c r="CV195" s="72" t="str">
        <f t="shared" si="377"/>
        <v/>
      </c>
      <c r="CW195" s="72" t="str">
        <f t="shared" si="377"/>
        <v/>
      </c>
      <c r="CX195" s="72" t="str">
        <f t="shared" si="377"/>
        <v/>
      </c>
      <c r="CY195" s="72" t="str">
        <f t="shared" si="377"/>
        <v/>
      </c>
      <c r="CZ195" s="72" t="str">
        <f t="shared" si="377"/>
        <v/>
      </c>
      <c r="DA195" s="72" t="str">
        <f t="shared" si="377"/>
        <v/>
      </c>
      <c r="DB195" s="72" t="str">
        <f t="shared" si="377"/>
        <v/>
      </c>
      <c r="DC195" s="72" t="str">
        <f t="shared" si="378"/>
        <v/>
      </c>
      <c r="DD195" s="72" t="str">
        <f t="shared" si="378"/>
        <v/>
      </c>
      <c r="DE195" s="72" t="str">
        <f t="shared" si="378"/>
        <v/>
      </c>
      <c r="DF195" s="72" t="str">
        <f t="shared" si="378"/>
        <v/>
      </c>
      <c r="DG195" s="72" t="str">
        <f t="shared" si="378"/>
        <v/>
      </c>
      <c r="DH195" s="72" t="str">
        <f t="shared" si="378"/>
        <v/>
      </c>
      <c r="DI195" s="72" t="str">
        <f t="shared" si="378"/>
        <v/>
      </c>
      <c r="DJ195" s="72" t="str">
        <f t="shared" si="378"/>
        <v/>
      </c>
      <c r="DK195" s="72" t="str">
        <f t="shared" si="378"/>
        <v/>
      </c>
      <c r="DL195" s="64"/>
      <c r="DM195" s="64"/>
      <c r="DN195" s="64"/>
      <c r="DO195" s="72" t="str">
        <f t="shared" si="352"/>
        <v/>
      </c>
      <c r="DP195" s="72" t="str">
        <f t="shared" si="305"/>
        <v/>
      </c>
      <c r="DQ195" s="72" t="str">
        <f t="shared" si="376"/>
        <v/>
      </c>
      <c r="DR195" s="72" t="str">
        <f t="shared" si="376"/>
        <v/>
      </c>
      <c r="DS195" s="72" t="str">
        <f t="shared" si="376"/>
        <v/>
      </c>
      <c r="DT195" s="72" t="str">
        <f t="shared" si="376"/>
        <v/>
      </c>
      <c r="DU195" s="72" t="str">
        <f t="shared" si="376"/>
        <v/>
      </c>
      <c r="DV195" s="72" t="str">
        <f t="shared" si="376"/>
        <v/>
      </c>
      <c r="DW195" s="72" t="str">
        <f t="shared" si="376"/>
        <v/>
      </c>
      <c r="DX195" s="72" t="str">
        <f t="shared" si="376"/>
        <v/>
      </c>
      <c r="DY195" s="72" t="str">
        <f t="shared" si="376"/>
        <v/>
      </c>
      <c r="DZ195" s="72" t="str">
        <f t="shared" si="376"/>
        <v/>
      </c>
      <c r="EA195" s="72" t="str">
        <f t="shared" si="376"/>
        <v/>
      </c>
      <c r="EB195" s="72" t="str">
        <f t="shared" si="376"/>
        <v/>
      </c>
      <c r="EC195" s="72" t="str">
        <f t="shared" si="376"/>
        <v/>
      </c>
      <c r="ED195" s="72" t="str">
        <f t="shared" si="376"/>
        <v/>
      </c>
      <c r="EE195" s="72" t="str">
        <f t="shared" si="376"/>
        <v/>
      </c>
      <c r="EF195" s="72" t="str">
        <f t="shared" ref="EF195:EI210" si="379">IF($DP195=EF$15,$DO195,"")</f>
        <v/>
      </c>
      <c r="EG195" s="72" t="str">
        <f t="shared" si="379"/>
        <v/>
      </c>
      <c r="EH195" s="72" t="str">
        <f t="shared" si="379"/>
        <v/>
      </c>
      <c r="EI195" s="72" t="str">
        <f t="shared" si="379"/>
        <v/>
      </c>
      <c r="EJ195" s="68"/>
      <c r="EK195" s="68"/>
      <c r="EL195" s="68"/>
      <c r="EM195" s="68"/>
      <c r="EN195" s="88" t="str">
        <f t="shared" si="353"/>
        <v/>
      </c>
      <c r="EO195" s="88" t="str">
        <f t="shared" si="306"/>
        <v/>
      </c>
      <c r="EP195" s="88">
        <f t="shared" si="354"/>
        <v>0</v>
      </c>
      <c r="EQ195" s="89" t="str">
        <f t="shared" si="307"/>
        <v/>
      </c>
      <c r="ER195" s="89" t="str">
        <f t="shared" si="308"/>
        <v/>
      </c>
      <c r="ES195" s="89" t="str">
        <f t="shared" si="309"/>
        <v/>
      </c>
      <c r="ET195" s="89" t="str">
        <f t="shared" si="310"/>
        <v/>
      </c>
      <c r="EU195" s="89" t="str">
        <f t="shared" si="311"/>
        <v/>
      </c>
      <c r="EV195" s="89" t="str">
        <f t="shared" si="312"/>
        <v/>
      </c>
      <c r="EW195" s="89" t="str">
        <f t="shared" si="313"/>
        <v/>
      </c>
      <c r="EX195" s="89" t="str">
        <f t="shared" si="314"/>
        <v/>
      </c>
      <c r="EY195" s="89" t="str">
        <f t="shared" si="315"/>
        <v/>
      </c>
      <c r="EZ195" s="89" t="str">
        <f t="shared" si="316"/>
        <v/>
      </c>
      <c r="FA195" s="89" t="str">
        <f t="shared" si="317"/>
        <v/>
      </c>
      <c r="FB195" s="89" t="str">
        <f t="shared" si="318"/>
        <v/>
      </c>
      <c r="FC195" s="89" t="str">
        <f t="shared" si="319"/>
        <v/>
      </c>
      <c r="FD195" s="89" t="str">
        <f t="shared" si="320"/>
        <v/>
      </c>
      <c r="FE195" s="89" t="str">
        <f t="shared" si="321"/>
        <v/>
      </c>
      <c r="FF195" s="89" t="str">
        <f t="shared" si="322"/>
        <v/>
      </c>
      <c r="FG195" s="89" t="str">
        <f t="shared" si="323"/>
        <v/>
      </c>
      <c r="FH195" s="89" t="str">
        <f t="shared" si="324"/>
        <v/>
      </c>
      <c r="FI195" s="89" t="str">
        <f t="shared" si="325"/>
        <v/>
      </c>
      <c r="FJ195" s="89" t="str">
        <f t="shared" si="326"/>
        <v/>
      </c>
      <c r="FK195" s="68"/>
      <c r="FL195" s="68"/>
      <c r="FM195" s="68"/>
      <c r="FN195" s="68"/>
      <c r="FO195" s="68"/>
      <c r="FP195" s="88" t="str">
        <f t="shared" si="355"/>
        <v/>
      </c>
      <c r="FQ195" s="72" t="str">
        <f t="shared" si="356"/>
        <v/>
      </c>
      <c r="FR195" s="72" t="str">
        <f t="shared" si="357"/>
        <v/>
      </c>
      <c r="FS195" s="72" t="str">
        <f t="shared" si="358"/>
        <v/>
      </c>
      <c r="FT195" s="72" t="str">
        <f t="shared" si="359"/>
        <v/>
      </c>
      <c r="FU195" s="72" t="str">
        <f t="shared" si="360"/>
        <v/>
      </c>
      <c r="FV195" s="72" t="str">
        <f t="shared" si="361"/>
        <v/>
      </c>
      <c r="FW195" s="72" t="str">
        <f t="shared" si="362"/>
        <v/>
      </c>
      <c r="FX195" s="72" t="str">
        <f t="shared" si="363"/>
        <v/>
      </c>
      <c r="FY195" s="72" t="str">
        <f t="shared" si="364"/>
        <v/>
      </c>
      <c r="FZ195" s="72" t="str">
        <f t="shared" si="365"/>
        <v/>
      </c>
      <c r="GA195" s="72" t="str">
        <f t="shared" si="366"/>
        <v/>
      </c>
      <c r="GB195" s="72" t="str">
        <f t="shared" si="367"/>
        <v/>
      </c>
      <c r="GC195" s="72" t="str">
        <f t="shared" si="368"/>
        <v/>
      </c>
      <c r="GD195" s="72" t="str">
        <f t="shared" si="369"/>
        <v/>
      </c>
      <c r="GE195" s="72" t="str">
        <f t="shared" si="370"/>
        <v/>
      </c>
      <c r="GF195" s="72" t="str">
        <f t="shared" si="371"/>
        <v/>
      </c>
      <c r="GG195" s="72" t="str">
        <f t="shared" si="372"/>
        <v/>
      </c>
      <c r="GH195" s="72" t="str">
        <f t="shared" si="373"/>
        <v/>
      </c>
      <c r="GI195" s="72" t="str">
        <f t="shared" si="374"/>
        <v/>
      </c>
      <c r="GJ195" s="113"/>
      <c r="GK195" s="113"/>
    </row>
    <row r="196" spans="1:193" ht="20.100000000000001" customHeight="1" x14ac:dyDescent="0.2">
      <c r="A196" s="137">
        <v>181</v>
      </c>
      <c r="B196" s="287"/>
      <c r="C196" s="287"/>
      <c r="D196" s="3"/>
      <c r="E196" s="3"/>
      <c r="F196" s="4"/>
      <c r="G196" s="4"/>
      <c r="H196" s="5"/>
      <c r="I196" s="52" t="str">
        <f t="shared" si="302"/>
        <v/>
      </c>
      <c r="J196" s="4"/>
      <c r="K196" s="4"/>
      <c r="L196" s="4"/>
      <c r="M196" s="4"/>
      <c r="N196" s="5"/>
      <c r="O196" s="53" t="str">
        <f t="shared" si="303"/>
        <v/>
      </c>
      <c r="P196" s="5"/>
      <c r="R196" s="80"/>
      <c r="S196" s="80"/>
      <c r="T196" s="69"/>
      <c r="U196" s="63" t="str">
        <f t="shared" si="304"/>
        <v/>
      </c>
      <c r="V196" s="80"/>
      <c r="W196" s="80"/>
      <c r="X196" s="80"/>
      <c r="Y196" s="80"/>
      <c r="Z196" s="80"/>
      <c r="AA196" s="128"/>
      <c r="AZ196" s="112"/>
      <c r="CA196" s="86" t="str">
        <f t="shared" si="337"/>
        <v/>
      </c>
      <c r="CB196" s="82" t="str">
        <f t="shared" si="338"/>
        <v/>
      </c>
      <c r="CC196" s="82" t="str">
        <f t="shared" si="339"/>
        <v/>
      </c>
      <c r="CD196" s="82" t="str">
        <f t="shared" si="340"/>
        <v/>
      </c>
      <c r="CE196" s="82" t="str">
        <f t="shared" si="341"/>
        <v/>
      </c>
      <c r="CF196" s="86" t="str">
        <f t="shared" si="342"/>
        <v/>
      </c>
      <c r="CG196" s="87"/>
      <c r="CH196" s="86" t="str">
        <f t="shared" si="343"/>
        <v/>
      </c>
      <c r="CI196" s="86" t="str">
        <f t="shared" si="344"/>
        <v/>
      </c>
      <c r="CJ196" s="64"/>
      <c r="CK196" s="64"/>
      <c r="CL196" s="64"/>
      <c r="CM196" s="64"/>
      <c r="CN196" s="72" t="str">
        <f t="shared" si="345"/>
        <v/>
      </c>
      <c r="CO196" s="72" t="str">
        <f t="shared" si="346"/>
        <v/>
      </c>
      <c r="CP196" s="72" t="str">
        <f t="shared" si="347"/>
        <v/>
      </c>
      <c r="CQ196" s="72" t="str">
        <f t="shared" si="348"/>
        <v/>
      </c>
      <c r="CR196" s="72" t="str">
        <f t="shared" si="349"/>
        <v/>
      </c>
      <c r="CS196" s="72" t="str">
        <f t="shared" ref="CS196:DB205" si="380">IF($CR196="","",IF($CR196=CS$15,(($D196*$J196)+($D196*$K196)+($E196*$L196)+($E196*$M196))/1000*$F196,""))</f>
        <v/>
      </c>
      <c r="CT196" s="72" t="str">
        <f t="shared" si="380"/>
        <v/>
      </c>
      <c r="CU196" s="72" t="str">
        <f t="shared" si="380"/>
        <v/>
      </c>
      <c r="CV196" s="72" t="str">
        <f t="shared" si="380"/>
        <v/>
      </c>
      <c r="CW196" s="72" t="str">
        <f t="shared" si="380"/>
        <v/>
      </c>
      <c r="CX196" s="72" t="str">
        <f t="shared" si="380"/>
        <v/>
      </c>
      <c r="CY196" s="72" t="str">
        <f t="shared" si="380"/>
        <v/>
      </c>
      <c r="CZ196" s="72" t="str">
        <f t="shared" si="380"/>
        <v/>
      </c>
      <c r="DA196" s="72" t="str">
        <f t="shared" si="380"/>
        <v/>
      </c>
      <c r="DB196" s="72" t="str">
        <f t="shared" si="380"/>
        <v/>
      </c>
      <c r="DC196" s="72" t="str">
        <f t="shared" ref="DC196:DK205" si="381">IF($CR196="","",IF($CR196=DC$15,(($D196*$J196)+($D196*$K196)+($E196*$L196)+($E196*$M196))/1000*$F196,""))</f>
        <v/>
      </c>
      <c r="DD196" s="72" t="str">
        <f t="shared" si="381"/>
        <v/>
      </c>
      <c r="DE196" s="72" t="str">
        <f t="shared" si="381"/>
        <v/>
      </c>
      <c r="DF196" s="72" t="str">
        <f t="shared" si="381"/>
        <v/>
      </c>
      <c r="DG196" s="72" t="str">
        <f t="shared" si="381"/>
        <v/>
      </c>
      <c r="DH196" s="72" t="str">
        <f t="shared" si="381"/>
        <v/>
      </c>
      <c r="DI196" s="72" t="str">
        <f t="shared" si="381"/>
        <v/>
      </c>
      <c r="DJ196" s="72" t="str">
        <f t="shared" si="381"/>
        <v/>
      </c>
      <c r="DK196" s="72" t="str">
        <f t="shared" si="381"/>
        <v/>
      </c>
      <c r="DL196" s="64"/>
      <c r="DM196" s="64"/>
      <c r="DN196" s="64"/>
      <c r="DO196" s="72" t="str">
        <f t="shared" si="352"/>
        <v/>
      </c>
      <c r="DP196" s="72" t="str">
        <f t="shared" si="305"/>
        <v/>
      </c>
      <c r="DQ196" s="72" t="str">
        <f t="shared" ref="DQ196:EF211" si="382">IF($DP196=DQ$15,$DO196,"")</f>
        <v/>
      </c>
      <c r="DR196" s="72" t="str">
        <f t="shared" si="382"/>
        <v/>
      </c>
      <c r="DS196" s="72" t="str">
        <f t="shared" si="382"/>
        <v/>
      </c>
      <c r="DT196" s="72" t="str">
        <f t="shared" si="382"/>
        <v/>
      </c>
      <c r="DU196" s="72" t="str">
        <f t="shared" si="382"/>
        <v/>
      </c>
      <c r="DV196" s="72" t="str">
        <f t="shared" si="382"/>
        <v/>
      </c>
      <c r="DW196" s="72" t="str">
        <f t="shared" si="382"/>
        <v/>
      </c>
      <c r="DX196" s="72" t="str">
        <f t="shared" si="382"/>
        <v/>
      </c>
      <c r="DY196" s="72" t="str">
        <f t="shared" si="382"/>
        <v/>
      </c>
      <c r="DZ196" s="72" t="str">
        <f t="shared" si="382"/>
        <v/>
      </c>
      <c r="EA196" s="72" t="str">
        <f t="shared" si="382"/>
        <v/>
      </c>
      <c r="EB196" s="72" t="str">
        <f t="shared" si="382"/>
        <v/>
      </c>
      <c r="EC196" s="72" t="str">
        <f t="shared" si="382"/>
        <v/>
      </c>
      <c r="ED196" s="72" t="str">
        <f t="shared" si="382"/>
        <v/>
      </c>
      <c r="EE196" s="72" t="str">
        <f t="shared" si="382"/>
        <v/>
      </c>
      <c r="EF196" s="72" t="str">
        <f t="shared" si="382"/>
        <v/>
      </c>
      <c r="EG196" s="72" t="str">
        <f t="shared" si="379"/>
        <v/>
      </c>
      <c r="EH196" s="72" t="str">
        <f t="shared" si="379"/>
        <v/>
      </c>
      <c r="EI196" s="72" t="str">
        <f t="shared" si="379"/>
        <v/>
      </c>
      <c r="EJ196" s="68"/>
      <c r="EK196" s="68"/>
      <c r="EL196" s="68"/>
      <c r="EM196" s="68"/>
      <c r="EN196" s="88" t="str">
        <f t="shared" si="353"/>
        <v/>
      </c>
      <c r="EO196" s="88" t="str">
        <f t="shared" si="306"/>
        <v/>
      </c>
      <c r="EP196" s="88">
        <f t="shared" si="354"/>
        <v>0</v>
      </c>
      <c r="EQ196" s="89" t="str">
        <f t="shared" si="307"/>
        <v/>
      </c>
      <c r="ER196" s="89" t="str">
        <f t="shared" si="308"/>
        <v/>
      </c>
      <c r="ES196" s="89" t="str">
        <f t="shared" si="309"/>
        <v/>
      </c>
      <c r="ET196" s="89" t="str">
        <f t="shared" si="310"/>
        <v/>
      </c>
      <c r="EU196" s="89" t="str">
        <f t="shared" si="311"/>
        <v/>
      </c>
      <c r="EV196" s="89" t="str">
        <f t="shared" si="312"/>
        <v/>
      </c>
      <c r="EW196" s="89" t="str">
        <f t="shared" si="313"/>
        <v/>
      </c>
      <c r="EX196" s="89" t="str">
        <f t="shared" si="314"/>
        <v/>
      </c>
      <c r="EY196" s="89" t="str">
        <f t="shared" si="315"/>
        <v/>
      </c>
      <c r="EZ196" s="89" t="str">
        <f t="shared" si="316"/>
        <v/>
      </c>
      <c r="FA196" s="89" t="str">
        <f t="shared" si="317"/>
        <v/>
      </c>
      <c r="FB196" s="89" t="str">
        <f t="shared" si="318"/>
        <v/>
      </c>
      <c r="FC196" s="89" t="str">
        <f t="shared" si="319"/>
        <v/>
      </c>
      <c r="FD196" s="89" t="str">
        <f t="shared" si="320"/>
        <v/>
      </c>
      <c r="FE196" s="89" t="str">
        <f t="shared" si="321"/>
        <v/>
      </c>
      <c r="FF196" s="89" t="str">
        <f t="shared" si="322"/>
        <v/>
      </c>
      <c r="FG196" s="89" t="str">
        <f t="shared" si="323"/>
        <v/>
      </c>
      <c r="FH196" s="89" t="str">
        <f t="shared" si="324"/>
        <v/>
      </c>
      <c r="FI196" s="89" t="str">
        <f t="shared" si="325"/>
        <v/>
      </c>
      <c r="FJ196" s="89" t="str">
        <f t="shared" si="326"/>
        <v/>
      </c>
      <c r="FK196" s="68"/>
      <c r="FL196" s="68"/>
      <c r="FM196" s="68"/>
      <c r="FN196" s="68"/>
      <c r="FO196" s="68"/>
      <c r="FP196" s="88" t="str">
        <f t="shared" si="355"/>
        <v/>
      </c>
      <c r="FQ196" s="72" t="str">
        <f t="shared" si="356"/>
        <v/>
      </c>
      <c r="FR196" s="72" t="str">
        <f t="shared" si="357"/>
        <v/>
      </c>
      <c r="FS196" s="72" t="str">
        <f t="shared" si="358"/>
        <v/>
      </c>
      <c r="FT196" s="72" t="str">
        <f t="shared" si="359"/>
        <v/>
      </c>
      <c r="FU196" s="72" t="str">
        <f t="shared" si="360"/>
        <v/>
      </c>
      <c r="FV196" s="72" t="str">
        <f t="shared" si="361"/>
        <v/>
      </c>
      <c r="FW196" s="72" t="str">
        <f t="shared" si="362"/>
        <v/>
      </c>
      <c r="FX196" s="72" t="str">
        <f t="shared" si="363"/>
        <v/>
      </c>
      <c r="FY196" s="72" t="str">
        <f t="shared" si="364"/>
        <v/>
      </c>
      <c r="FZ196" s="72" t="str">
        <f t="shared" si="365"/>
        <v/>
      </c>
      <c r="GA196" s="72" t="str">
        <f t="shared" si="366"/>
        <v/>
      </c>
      <c r="GB196" s="72" t="str">
        <f t="shared" si="367"/>
        <v/>
      </c>
      <c r="GC196" s="72" t="str">
        <f t="shared" si="368"/>
        <v/>
      </c>
      <c r="GD196" s="72" t="str">
        <f t="shared" si="369"/>
        <v/>
      </c>
      <c r="GE196" s="72" t="str">
        <f t="shared" si="370"/>
        <v/>
      </c>
      <c r="GF196" s="72" t="str">
        <f t="shared" si="371"/>
        <v/>
      </c>
      <c r="GG196" s="72" t="str">
        <f t="shared" si="372"/>
        <v/>
      </c>
      <c r="GH196" s="72" t="str">
        <f t="shared" si="373"/>
        <v/>
      </c>
      <c r="GI196" s="72" t="str">
        <f t="shared" si="374"/>
        <v/>
      </c>
      <c r="GJ196" s="113"/>
      <c r="GK196" s="113"/>
    </row>
    <row r="197" spans="1:193" ht="20.100000000000001" customHeight="1" x14ac:dyDescent="0.2">
      <c r="A197" s="137">
        <v>182</v>
      </c>
      <c r="B197" s="287"/>
      <c r="C197" s="287"/>
      <c r="D197" s="3"/>
      <c r="E197" s="3"/>
      <c r="F197" s="4"/>
      <c r="G197" s="4"/>
      <c r="H197" s="5"/>
      <c r="I197" s="52" t="str">
        <f t="shared" si="302"/>
        <v/>
      </c>
      <c r="J197" s="4"/>
      <c r="K197" s="4"/>
      <c r="L197" s="4"/>
      <c r="M197" s="4"/>
      <c r="N197" s="5"/>
      <c r="O197" s="53" t="str">
        <f t="shared" si="303"/>
        <v/>
      </c>
      <c r="P197" s="5"/>
      <c r="R197" s="80"/>
      <c r="S197" s="80"/>
      <c r="T197" s="69"/>
      <c r="U197" s="63" t="str">
        <f t="shared" si="304"/>
        <v/>
      </c>
      <c r="V197" s="80"/>
      <c r="W197" s="80"/>
      <c r="X197" s="80"/>
      <c r="Y197" s="80"/>
      <c r="Z197" s="80"/>
      <c r="AA197" s="128"/>
      <c r="AZ197" s="112"/>
      <c r="CA197" s="86" t="str">
        <f t="shared" si="337"/>
        <v/>
      </c>
      <c r="CB197" s="82" t="str">
        <f t="shared" si="338"/>
        <v/>
      </c>
      <c r="CC197" s="82" t="str">
        <f t="shared" si="339"/>
        <v/>
      </c>
      <c r="CD197" s="82" t="str">
        <f t="shared" si="340"/>
        <v/>
      </c>
      <c r="CE197" s="82" t="str">
        <f t="shared" si="341"/>
        <v/>
      </c>
      <c r="CF197" s="86" t="str">
        <f t="shared" si="342"/>
        <v/>
      </c>
      <c r="CG197" s="87"/>
      <c r="CH197" s="86" t="str">
        <f t="shared" si="343"/>
        <v/>
      </c>
      <c r="CI197" s="86" t="str">
        <f t="shared" si="344"/>
        <v/>
      </c>
      <c r="CJ197" s="64"/>
      <c r="CK197" s="64"/>
      <c r="CL197" s="64"/>
      <c r="CM197" s="64"/>
      <c r="CN197" s="72" t="str">
        <f t="shared" si="345"/>
        <v/>
      </c>
      <c r="CO197" s="72" t="str">
        <f t="shared" si="346"/>
        <v/>
      </c>
      <c r="CP197" s="72" t="str">
        <f t="shared" si="347"/>
        <v/>
      </c>
      <c r="CQ197" s="72" t="str">
        <f t="shared" si="348"/>
        <v/>
      </c>
      <c r="CR197" s="72" t="str">
        <f t="shared" si="349"/>
        <v/>
      </c>
      <c r="CS197" s="72" t="str">
        <f t="shared" si="380"/>
        <v/>
      </c>
      <c r="CT197" s="72" t="str">
        <f t="shared" si="380"/>
        <v/>
      </c>
      <c r="CU197" s="72" t="str">
        <f t="shared" si="380"/>
        <v/>
      </c>
      <c r="CV197" s="72" t="str">
        <f t="shared" si="380"/>
        <v/>
      </c>
      <c r="CW197" s="72" t="str">
        <f t="shared" si="380"/>
        <v/>
      </c>
      <c r="CX197" s="72" t="str">
        <f t="shared" si="380"/>
        <v/>
      </c>
      <c r="CY197" s="72" t="str">
        <f t="shared" si="380"/>
        <v/>
      </c>
      <c r="CZ197" s="72" t="str">
        <f t="shared" si="380"/>
        <v/>
      </c>
      <c r="DA197" s="72" t="str">
        <f t="shared" si="380"/>
        <v/>
      </c>
      <c r="DB197" s="72" t="str">
        <f t="shared" si="380"/>
        <v/>
      </c>
      <c r="DC197" s="72" t="str">
        <f t="shared" si="381"/>
        <v/>
      </c>
      <c r="DD197" s="72" t="str">
        <f t="shared" si="381"/>
        <v/>
      </c>
      <c r="DE197" s="72" t="str">
        <f t="shared" si="381"/>
        <v/>
      </c>
      <c r="DF197" s="72" t="str">
        <f t="shared" si="381"/>
        <v/>
      </c>
      <c r="DG197" s="72" t="str">
        <f t="shared" si="381"/>
        <v/>
      </c>
      <c r="DH197" s="72" t="str">
        <f t="shared" si="381"/>
        <v/>
      </c>
      <c r="DI197" s="72" t="str">
        <f t="shared" si="381"/>
        <v/>
      </c>
      <c r="DJ197" s="72" t="str">
        <f t="shared" si="381"/>
        <v/>
      </c>
      <c r="DK197" s="72" t="str">
        <f t="shared" si="381"/>
        <v/>
      </c>
      <c r="DL197" s="64"/>
      <c r="DM197" s="64"/>
      <c r="DN197" s="64"/>
      <c r="DO197" s="72" t="str">
        <f t="shared" si="352"/>
        <v/>
      </c>
      <c r="DP197" s="72" t="str">
        <f t="shared" si="305"/>
        <v/>
      </c>
      <c r="DQ197" s="72" t="str">
        <f t="shared" si="382"/>
        <v/>
      </c>
      <c r="DR197" s="72" t="str">
        <f t="shared" si="382"/>
        <v/>
      </c>
      <c r="DS197" s="72" t="str">
        <f t="shared" si="382"/>
        <v/>
      </c>
      <c r="DT197" s="72" t="str">
        <f t="shared" si="382"/>
        <v/>
      </c>
      <c r="DU197" s="72" t="str">
        <f t="shared" si="382"/>
        <v/>
      </c>
      <c r="DV197" s="72" t="str">
        <f t="shared" si="382"/>
        <v/>
      </c>
      <c r="DW197" s="72" t="str">
        <f t="shared" si="382"/>
        <v/>
      </c>
      <c r="DX197" s="72" t="str">
        <f t="shared" si="382"/>
        <v/>
      </c>
      <c r="DY197" s="72" t="str">
        <f t="shared" si="382"/>
        <v/>
      </c>
      <c r="DZ197" s="72" t="str">
        <f t="shared" si="382"/>
        <v/>
      </c>
      <c r="EA197" s="72" t="str">
        <f t="shared" si="382"/>
        <v/>
      </c>
      <c r="EB197" s="72" t="str">
        <f t="shared" si="382"/>
        <v/>
      </c>
      <c r="EC197" s="72" t="str">
        <f t="shared" si="382"/>
        <v/>
      </c>
      <c r="ED197" s="72" t="str">
        <f t="shared" si="382"/>
        <v/>
      </c>
      <c r="EE197" s="72" t="str">
        <f t="shared" si="382"/>
        <v/>
      </c>
      <c r="EF197" s="72" t="str">
        <f t="shared" si="382"/>
        <v/>
      </c>
      <c r="EG197" s="72" t="str">
        <f t="shared" si="379"/>
        <v/>
      </c>
      <c r="EH197" s="72" t="str">
        <f t="shared" si="379"/>
        <v/>
      </c>
      <c r="EI197" s="72" t="str">
        <f t="shared" si="379"/>
        <v/>
      </c>
      <c r="EJ197" s="68"/>
      <c r="EK197" s="68"/>
      <c r="EL197" s="68"/>
      <c r="EM197" s="68"/>
      <c r="EN197" s="88" t="str">
        <f t="shared" si="353"/>
        <v/>
      </c>
      <c r="EO197" s="88" t="str">
        <f t="shared" si="306"/>
        <v/>
      </c>
      <c r="EP197" s="88">
        <f t="shared" si="354"/>
        <v>0</v>
      </c>
      <c r="EQ197" s="89" t="str">
        <f t="shared" si="307"/>
        <v/>
      </c>
      <c r="ER197" s="89" t="str">
        <f t="shared" si="308"/>
        <v/>
      </c>
      <c r="ES197" s="89" t="str">
        <f t="shared" si="309"/>
        <v/>
      </c>
      <c r="ET197" s="89" t="str">
        <f t="shared" si="310"/>
        <v/>
      </c>
      <c r="EU197" s="89" t="str">
        <f t="shared" si="311"/>
        <v/>
      </c>
      <c r="EV197" s="89" t="str">
        <f t="shared" si="312"/>
        <v/>
      </c>
      <c r="EW197" s="89" t="str">
        <f t="shared" si="313"/>
        <v/>
      </c>
      <c r="EX197" s="89" t="str">
        <f t="shared" si="314"/>
        <v/>
      </c>
      <c r="EY197" s="89" t="str">
        <f t="shared" si="315"/>
        <v/>
      </c>
      <c r="EZ197" s="89" t="str">
        <f t="shared" si="316"/>
        <v/>
      </c>
      <c r="FA197" s="89" t="str">
        <f t="shared" si="317"/>
        <v/>
      </c>
      <c r="FB197" s="89" t="str">
        <f t="shared" si="318"/>
        <v/>
      </c>
      <c r="FC197" s="89" t="str">
        <f t="shared" si="319"/>
        <v/>
      </c>
      <c r="FD197" s="89" t="str">
        <f t="shared" si="320"/>
        <v/>
      </c>
      <c r="FE197" s="89" t="str">
        <f t="shared" si="321"/>
        <v/>
      </c>
      <c r="FF197" s="89" t="str">
        <f t="shared" si="322"/>
        <v/>
      </c>
      <c r="FG197" s="89" t="str">
        <f t="shared" si="323"/>
        <v/>
      </c>
      <c r="FH197" s="89" t="str">
        <f t="shared" si="324"/>
        <v/>
      </c>
      <c r="FI197" s="89" t="str">
        <f t="shared" si="325"/>
        <v/>
      </c>
      <c r="FJ197" s="89" t="str">
        <f t="shared" si="326"/>
        <v/>
      </c>
      <c r="FK197" s="68"/>
      <c r="FL197" s="68"/>
      <c r="FM197" s="68"/>
      <c r="FN197" s="68"/>
      <c r="FO197" s="68"/>
      <c r="FP197" s="88" t="str">
        <f t="shared" si="355"/>
        <v/>
      </c>
      <c r="FQ197" s="72" t="str">
        <f t="shared" si="356"/>
        <v/>
      </c>
      <c r="FR197" s="72" t="str">
        <f t="shared" si="357"/>
        <v/>
      </c>
      <c r="FS197" s="72" t="str">
        <f t="shared" si="358"/>
        <v/>
      </c>
      <c r="FT197" s="72" t="str">
        <f t="shared" si="359"/>
        <v/>
      </c>
      <c r="FU197" s="72" t="str">
        <f t="shared" si="360"/>
        <v/>
      </c>
      <c r="FV197" s="72" t="str">
        <f t="shared" si="361"/>
        <v/>
      </c>
      <c r="FW197" s="72" t="str">
        <f t="shared" si="362"/>
        <v/>
      </c>
      <c r="FX197" s="72" t="str">
        <f t="shared" si="363"/>
        <v/>
      </c>
      <c r="FY197" s="72" t="str">
        <f t="shared" si="364"/>
        <v/>
      </c>
      <c r="FZ197" s="72" t="str">
        <f t="shared" si="365"/>
        <v/>
      </c>
      <c r="GA197" s="72" t="str">
        <f t="shared" si="366"/>
        <v/>
      </c>
      <c r="GB197" s="72" t="str">
        <f t="shared" si="367"/>
        <v/>
      </c>
      <c r="GC197" s="72" t="str">
        <f t="shared" si="368"/>
        <v/>
      </c>
      <c r="GD197" s="72" t="str">
        <f t="shared" si="369"/>
        <v/>
      </c>
      <c r="GE197" s="72" t="str">
        <f t="shared" si="370"/>
        <v/>
      </c>
      <c r="GF197" s="72" t="str">
        <f t="shared" si="371"/>
        <v/>
      </c>
      <c r="GG197" s="72" t="str">
        <f t="shared" si="372"/>
        <v/>
      </c>
      <c r="GH197" s="72" t="str">
        <f t="shared" si="373"/>
        <v/>
      </c>
      <c r="GI197" s="72" t="str">
        <f t="shared" si="374"/>
        <v/>
      </c>
      <c r="GJ197" s="113"/>
      <c r="GK197" s="113"/>
    </row>
    <row r="198" spans="1:193" ht="20.100000000000001" customHeight="1" x14ac:dyDescent="0.2">
      <c r="A198" s="137">
        <v>183</v>
      </c>
      <c r="B198" s="287"/>
      <c r="C198" s="287"/>
      <c r="D198" s="3"/>
      <c r="E198" s="3"/>
      <c r="F198" s="4"/>
      <c r="G198" s="4"/>
      <c r="H198" s="5"/>
      <c r="I198" s="52" t="str">
        <f t="shared" si="302"/>
        <v/>
      </c>
      <c r="J198" s="4"/>
      <c r="K198" s="4"/>
      <c r="L198" s="4"/>
      <c r="M198" s="4"/>
      <c r="N198" s="5"/>
      <c r="O198" s="53" t="str">
        <f t="shared" si="303"/>
        <v/>
      </c>
      <c r="P198" s="5"/>
      <c r="R198" s="80"/>
      <c r="S198" s="80"/>
      <c r="T198" s="69"/>
      <c r="U198" s="63" t="str">
        <f t="shared" si="304"/>
        <v/>
      </c>
      <c r="V198" s="80"/>
      <c r="W198" s="80"/>
      <c r="X198" s="80"/>
      <c r="Y198" s="80"/>
      <c r="Z198" s="80"/>
      <c r="AA198" s="128"/>
      <c r="AZ198" s="112"/>
      <c r="CA198" s="86" t="str">
        <f t="shared" si="337"/>
        <v/>
      </c>
      <c r="CB198" s="82" t="str">
        <f t="shared" si="338"/>
        <v/>
      </c>
      <c r="CC198" s="82" t="str">
        <f t="shared" si="339"/>
        <v/>
      </c>
      <c r="CD198" s="82" t="str">
        <f t="shared" si="340"/>
        <v/>
      </c>
      <c r="CE198" s="82" t="str">
        <f t="shared" si="341"/>
        <v/>
      </c>
      <c r="CF198" s="86" t="str">
        <f t="shared" si="342"/>
        <v/>
      </c>
      <c r="CG198" s="87"/>
      <c r="CH198" s="86" t="str">
        <f t="shared" si="343"/>
        <v/>
      </c>
      <c r="CI198" s="86" t="str">
        <f t="shared" si="344"/>
        <v/>
      </c>
      <c r="CJ198" s="64"/>
      <c r="CK198" s="64"/>
      <c r="CL198" s="64"/>
      <c r="CM198" s="64"/>
      <c r="CN198" s="72" t="str">
        <f t="shared" si="345"/>
        <v/>
      </c>
      <c r="CO198" s="72" t="str">
        <f t="shared" si="346"/>
        <v/>
      </c>
      <c r="CP198" s="72" t="str">
        <f t="shared" si="347"/>
        <v/>
      </c>
      <c r="CQ198" s="72" t="str">
        <f t="shared" si="348"/>
        <v/>
      </c>
      <c r="CR198" s="72" t="str">
        <f t="shared" si="349"/>
        <v/>
      </c>
      <c r="CS198" s="72" t="str">
        <f t="shared" si="380"/>
        <v/>
      </c>
      <c r="CT198" s="72" t="str">
        <f t="shared" si="380"/>
        <v/>
      </c>
      <c r="CU198" s="72" t="str">
        <f t="shared" si="380"/>
        <v/>
      </c>
      <c r="CV198" s="72" t="str">
        <f t="shared" si="380"/>
        <v/>
      </c>
      <c r="CW198" s="72" t="str">
        <f t="shared" si="380"/>
        <v/>
      </c>
      <c r="CX198" s="72" t="str">
        <f t="shared" si="380"/>
        <v/>
      </c>
      <c r="CY198" s="72" t="str">
        <f t="shared" si="380"/>
        <v/>
      </c>
      <c r="CZ198" s="72" t="str">
        <f t="shared" si="380"/>
        <v/>
      </c>
      <c r="DA198" s="72" t="str">
        <f t="shared" si="380"/>
        <v/>
      </c>
      <c r="DB198" s="72" t="str">
        <f t="shared" si="380"/>
        <v/>
      </c>
      <c r="DC198" s="72" t="str">
        <f t="shared" si="381"/>
        <v/>
      </c>
      <c r="DD198" s="72" t="str">
        <f t="shared" si="381"/>
        <v/>
      </c>
      <c r="DE198" s="72" t="str">
        <f t="shared" si="381"/>
        <v/>
      </c>
      <c r="DF198" s="72" t="str">
        <f t="shared" si="381"/>
        <v/>
      </c>
      <c r="DG198" s="72" t="str">
        <f t="shared" si="381"/>
        <v/>
      </c>
      <c r="DH198" s="72" t="str">
        <f t="shared" si="381"/>
        <v/>
      </c>
      <c r="DI198" s="72" t="str">
        <f t="shared" si="381"/>
        <v/>
      </c>
      <c r="DJ198" s="72" t="str">
        <f t="shared" si="381"/>
        <v/>
      </c>
      <c r="DK198" s="72" t="str">
        <f t="shared" si="381"/>
        <v/>
      </c>
      <c r="DL198" s="64"/>
      <c r="DM198" s="64"/>
      <c r="DN198" s="64"/>
      <c r="DO198" s="72" t="str">
        <f t="shared" si="352"/>
        <v/>
      </c>
      <c r="DP198" s="72" t="str">
        <f t="shared" si="305"/>
        <v/>
      </c>
      <c r="DQ198" s="72" t="str">
        <f t="shared" si="382"/>
        <v/>
      </c>
      <c r="DR198" s="72" t="str">
        <f t="shared" si="382"/>
        <v/>
      </c>
      <c r="DS198" s="72" t="str">
        <f t="shared" si="382"/>
        <v/>
      </c>
      <c r="DT198" s="72" t="str">
        <f t="shared" si="382"/>
        <v/>
      </c>
      <c r="DU198" s="72" t="str">
        <f t="shared" si="382"/>
        <v/>
      </c>
      <c r="DV198" s="72" t="str">
        <f t="shared" si="382"/>
        <v/>
      </c>
      <c r="DW198" s="72" t="str">
        <f t="shared" si="382"/>
        <v/>
      </c>
      <c r="DX198" s="72" t="str">
        <f t="shared" si="382"/>
        <v/>
      </c>
      <c r="DY198" s="72" t="str">
        <f t="shared" si="382"/>
        <v/>
      </c>
      <c r="DZ198" s="72" t="str">
        <f t="shared" si="382"/>
        <v/>
      </c>
      <c r="EA198" s="72" t="str">
        <f t="shared" si="382"/>
        <v/>
      </c>
      <c r="EB198" s="72" t="str">
        <f t="shared" si="382"/>
        <v/>
      </c>
      <c r="EC198" s="72" t="str">
        <f t="shared" si="382"/>
        <v/>
      </c>
      <c r="ED198" s="72" t="str">
        <f t="shared" si="382"/>
        <v/>
      </c>
      <c r="EE198" s="72" t="str">
        <f t="shared" si="382"/>
        <v/>
      </c>
      <c r="EF198" s="72" t="str">
        <f t="shared" si="382"/>
        <v/>
      </c>
      <c r="EG198" s="72" t="str">
        <f t="shared" si="379"/>
        <v/>
      </c>
      <c r="EH198" s="72" t="str">
        <f t="shared" si="379"/>
        <v/>
      </c>
      <c r="EI198" s="72" t="str">
        <f t="shared" si="379"/>
        <v/>
      </c>
      <c r="EJ198" s="68"/>
      <c r="EK198" s="68"/>
      <c r="EL198" s="68"/>
      <c r="EM198" s="68"/>
      <c r="EN198" s="88" t="str">
        <f t="shared" si="353"/>
        <v/>
      </c>
      <c r="EO198" s="88" t="str">
        <f t="shared" si="306"/>
        <v/>
      </c>
      <c r="EP198" s="88">
        <f t="shared" si="354"/>
        <v>0</v>
      </c>
      <c r="EQ198" s="89" t="str">
        <f t="shared" si="307"/>
        <v/>
      </c>
      <c r="ER198" s="89" t="str">
        <f t="shared" si="308"/>
        <v/>
      </c>
      <c r="ES198" s="89" t="str">
        <f t="shared" si="309"/>
        <v/>
      </c>
      <c r="ET198" s="89" t="str">
        <f t="shared" si="310"/>
        <v/>
      </c>
      <c r="EU198" s="89" t="str">
        <f t="shared" si="311"/>
        <v/>
      </c>
      <c r="EV198" s="89" t="str">
        <f t="shared" si="312"/>
        <v/>
      </c>
      <c r="EW198" s="89" t="str">
        <f t="shared" si="313"/>
        <v/>
      </c>
      <c r="EX198" s="89" t="str">
        <f t="shared" si="314"/>
        <v/>
      </c>
      <c r="EY198" s="89" t="str">
        <f t="shared" si="315"/>
        <v/>
      </c>
      <c r="EZ198" s="89" t="str">
        <f t="shared" si="316"/>
        <v/>
      </c>
      <c r="FA198" s="89" t="str">
        <f t="shared" si="317"/>
        <v/>
      </c>
      <c r="FB198" s="89" t="str">
        <f t="shared" si="318"/>
        <v/>
      </c>
      <c r="FC198" s="89" t="str">
        <f t="shared" si="319"/>
        <v/>
      </c>
      <c r="FD198" s="89" t="str">
        <f t="shared" si="320"/>
        <v/>
      </c>
      <c r="FE198" s="89" t="str">
        <f t="shared" si="321"/>
        <v/>
      </c>
      <c r="FF198" s="89" t="str">
        <f t="shared" si="322"/>
        <v/>
      </c>
      <c r="FG198" s="89" t="str">
        <f t="shared" si="323"/>
        <v/>
      </c>
      <c r="FH198" s="89" t="str">
        <f t="shared" si="324"/>
        <v/>
      </c>
      <c r="FI198" s="89" t="str">
        <f t="shared" si="325"/>
        <v/>
      </c>
      <c r="FJ198" s="89" t="str">
        <f t="shared" si="326"/>
        <v/>
      </c>
      <c r="FK198" s="68"/>
      <c r="FL198" s="68"/>
      <c r="FM198" s="68"/>
      <c r="FN198" s="68"/>
      <c r="FO198" s="68"/>
      <c r="FP198" s="88" t="str">
        <f t="shared" si="355"/>
        <v/>
      </c>
      <c r="FQ198" s="72" t="str">
        <f t="shared" si="356"/>
        <v/>
      </c>
      <c r="FR198" s="72" t="str">
        <f t="shared" si="357"/>
        <v/>
      </c>
      <c r="FS198" s="72" t="str">
        <f t="shared" si="358"/>
        <v/>
      </c>
      <c r="FT198" s="72" t="str">
        <f t="shared" si="359"/>
        <v/>
      </c>
      <c r="FU198" s="72" t="str">
        <f t="shared" si="360"/>
        <v/>
      </c>
      <c r="FV198" s="72" t="str">
        <f t="shared" si="361"/>
        <v/>
      </c>
      <c r="FW198" s="72" t="str">
        <f t="shared" si="362"/>
        <v/>
      </c>
      <c r="FX198" s="72" t="str">
        <f t="shared" si="363"/>
        <v/>
      </c>
      <c r="FY198" s="72" t="str">
        <f t="shared" si="364"/>
        <v/>
      </c>
      <c r="FZ198" s="72" t="str">
        <f t="shared" si="365"/>
        <v/>
      </c>
      <c r="GA198" s="72" t="str">
        <f t="shared" si="366"/>
        <v/>
      </c>
      <c r="GB198" s="72" t="str">
        <f t="shared" si="367"/>
        <v/>
      </c>
      <c r="GC198" s="72" t="str">
        <f t="shared" si="368"/>
        <v/>
      </c>
      <c r="GD198" s="72" t="str">
        <f t="shared" si="369"/>
        <v/>
      </c>
      <c r="GE198" s="72" t="str">
        <f t="shared" si="370"/>
        <v/>
      </c>
      <c r="GF198" s="72" t="str">
        <f t="shared" si="371"/>
        <v/>
      </c>
      <c r="GG198" s="72" t="str">
        <f t="shared" si="372"/>
        <v/>
      </c>
      <c r="GH198" s="72" t="str">
        <f t="shared" si="373"/>
        <v/>
      </c>
      <c r="GI198" s="72" t="str">
        <f t="shared" si="374"/>
        <v/>
      </c>
      <c r="GJ198" s="113"/>
      <c r="GK198" s="113"/>
    </row>
    <row r="199" spans="1:193" ht="20.100000000000001" customHeight="1" x14ac:dyDescent="0.2">
      <c r="A199" s="137">
        <v>184</v>
      </c>
      <c r="B199" s="287"/>
      <c r="C199" s="287"/>
      <c r="D199" s="3"/>
      <c r="E199" s="3"/>
      <c r="F199" s="4"/>
      <c r="G199" s="4"/>
      <c r="H199" s="5"/>
      <c r="I199" s="52" t="str">
        <f t="shared" si="302"/>
        <v/>
      </c>
      <c r="J199" s="4"/>
      <c r="K199" s="4"/>
      <c r="L199" s="4"/>
      <c r="M199" s="4"/>
      <c r="N199" s="5"/>
      <c r="O199" s="53" t="str">
        <f t="shared" si="303"/>
        <v/>
      </c>
      <c r="P199" s="5"/>
      <c r="R199" s="80"/>
      <c r="S199" s="80"/>
      <c r="T199" s="69"/>
      <c r="U199" s="63" t="str">
        <f t="shared" si="304"/>
        <v/>
      </c>
      <c r="V199" s="80"/>
      <c r="W199" s="80"/>
      <c r="X199" s="80"/>
      <c r="Y199" s="80"/>
      <c r="Z199" s="80"/>
      <c r="AA199" s="128"/>
      <c r="AZ199" s="112"/>
      <c r="CA199" s="86" t="str">
        <f t="shared" si="337"/>
        <v/>
      </c>
      <c r="CB199" s="82" t="str">
        <f t="shared" si="338"/>
        <v/>
      </c>
      <c r="CC199" s="82" t="str">
        <f t="shared" si="339"/>
        <v/>
      </c>
      <c r="CD199" s="82" t="str">
        <f t="shared" si="340"/>
        <v/>
      </c>
      <c r="CE199" s="82" t="str">
        <f t="shared" si="341"/>
        <v/>
      </c>
      <c r="CF199" s="86" t="str">
        <f t="shared" si="342"/>
        <v/>
      </c>
      <c r="CG199" s="87"/>
      <c r="CH199" s="86" t="str">
        <f t="shared" si="343"/>
        <v/>
      </c>
      <c r="CI199" s="86" t="str">
        <f t="shared" si="344"/>
        <v/>
      </c>
      <c r="CJ199" s="64"/>
      <c r="CK199" s="64"/>
      <c r="CL199" s="64"/>
      <c r="CM199" s="64"/>
      <c r="CN199" s="72" t="str">
        <f t="shared" si="345"/>
        <v/>
      </c>
      <c r="CO199" s="72" t="str">
        <f t="shared" si="346"/>
        <v/>
      </c>
      <c r="CP199" s="72" t="str">
        <f t="shared" si="347"/>
        <v/>
      </c>
      <c r="CQ199" s="72" t="str">
        <f t="shared" si="348"/>
        <v/>
      </c>
      <c r="CR199" s="72" t="str">
        <f t="shared" si="349"/>
        <v/>
      </c>
      <c r="CS199" s="72" t="str">
        <f t="shared" si="380"/>
        <v/>
      </c>
      <c r="CT199" s="72" t="str">
        <f t="shared" si="380"/>
        <v/>
      </c>
      <c r="CU199" s="72" t="str">
        <f t="shared" si="380"/>
        <v/>
      </c>
      <c r="CV199" s="72" t="str">
        <f t="shared" si="380"/>
        <v/>
      </c>
      <c r="CW199" s="72" t="str">
        <f t="shared" si="380"/>
        <v/>
      </c>
      <c r="CX199" s="72" t="str">
        <f t="shared" si="380"/>
        <v/>
      </c>
      <c r="CY199" s="72" t="str">
        <f t="shared" si="380"/>
        <v/>
      </c>
      <c r="CZ199" s="72" t="str">
        <f t="shared" si="380"/>
        <v/>
      </c>
      <c r="DA199" s="72" t="str">
        <f t="shared" si="380"/>
        <v/>
      </c>
      <c r="DB199" s="72" t="str">
        <f t="shared" si="380"/>
        <v/>
      </c>
      <c r="DC199" s="72" t="str">
        <f t="shared" si="381"/>
        <v/>
      </c>
      <c r="DD199" s="72" t="str">
        <f t="shared" si="381"/>
        <v/>
      </c>
      <c r="DE199" s="72" t="str">
        <f t="shared" si="381"/>
        <v/>
      </c>
      <c r="DF199" s="72" t="str">
        <f t="shared" si="381"/>
        <v/>
      </c>
      <c r="DG199" s="72" t="str">
        <f t="shared" si="381"/>
        <v/>
      </c>
      <c r="DH199" s="72" t="str">
        <f t="shared" si="381"/>
        <v/>
      </c>
      <c r="DI199" s="72" t="str">
        <f t="shared" si="381"/>
        <v/>
      </c>
      <c r="DJ199" s="72" t="str">
        <f t="shared" si="381"/>
        <v/>
      </c>
      <c r="DK199" s="72" t="str">
        <f t="shared" si="381"/>
        <v/>
      </c>
      <c r="DL199" s="64"/>
      <c r="DM199" s="64"/>
      <c r="DN199" s="64"/>
      <c r="DO199" s="72" t="str">
        <f t="shared" si="352"/>
        <v/>
      </c>
      <c r="DP199" s="72" t="str">
        <f t="shared" si="305"/>
        <v/>
      </c>
      <c r="DQ199" s="72" t="str">
        <f t="shared" si="382"/>
        <v/>
      </c>
      <c r="DR199" s="72" t="str">
        <f t="shared" si="382"/>
        <v/>
      </c>
      <c r="DS199" s="72" t="str">
        <f t="shared" si="382"/>
        <v/>
      </c>
      <c r="DT199" s="72" t="str">
        <f t="shared" si="382"/>
        <v/>
      </c>
      <c r="DU199" s="72" t="str">
        <f t="shared" si="382"/>
        <v/>
      </c>
      <c r="DV199" s="72" t="str">
        <f t="shared" si="382"/>
        <v/>
      </c>
      <c r="DW199" s="72" t="str">
        <f t="shared" si="382"/>
        <v/>
      </c>
      <c r="DX199" s="72" t="str">
        <f t="shared" si="382"/>
        <v/>
      </c>
      <c r="DY199" s="72" t="str">
        <f t="shared" si="382"/>
        <v/>
      </c>
      <c r="DZ199" s="72" t="str">
        <f t="shared" si="382"/>
        <v/>
      </c>
      <c r="EA199" s="72" t="str">
        <f t="shared" si="382"/>
        <v/>
      </c>
      <c r="EB199" s="72" t="str">
        <f t="shared" si="382"/>
        <v/>
      </c>
      <c r="EC199" s="72" t="str">
        <f t="shared" si="382"/>
        <v/>
      </c>
      <c r="ED199" s="72" t="str">
        <f t="shared" si="382"/>
        <v/>
      </c>
      <c r="EE199" s="72" t="str">
        <f t="shared" si="382"/>
        <v/>
      </c>
      <c r="EF199" s="72" t="str">
        <f t="shared" si="382"/>
        <v/>
      </c>
      <c r="EG199" s="72" t="str">
        <f t="shared" si="379"/>
        <v/>
      </c>
      <c r="EH199" s="72" t="str">
        <f t="shared" si="379"/>
        <v/>
      </c>
      <c r="EI199" s="72" t="str">
        <f t="shared" si="379"/>
        <v/>
      </c>
      <c r="EJ199" s="68"/>
      <c r="EK199" s="68"/>
      <c r="EL199" s="68"/>
      <c r="EM199" s="68"/>
      <c r="EN199" s="88" t="str">
        <f t="shared" si="353"/>
        <v/>
      </c>
      <c r="EO199" s="88" t="str">
        <f t="shared" si="306"/>
        <v/>
      </c>
      <c r="EP199" s="88">
        <f t="shared" si="354"/>
        <v>0</v>
      </c>
      <c r="EQ199" s="89" t="str">
        <f t="shared" si="307"/>
        <v/>
      </c>
      <c r="ER199" s="89" t="str">
        <f t="shared" si="308"/>
        <v/>
      </c>
      <c r="ES199" s="89" t="str">
        <f t="shared" si="309"/>
        <v/>
      </c>
      <c r="ET199" s="89" t="str">
        <f t="shared" si="310"/>
        <v/>
      </c>
      <c r="EU199" s="89" t="str">
        <f t="shared" si="311"/>
        <v/>
      </c>
      <c r="EV199" s="89" t="str">
        <f t="shared" si="312"/>
        <v/>
      </c>
      <c r="EW199" s="89" t="str">
        <f t="shared" si="313"/>
        <v/>
      </c>
      <c r="EX199" s="89" t="str">
        <f t="shared" si="314"/>
        <v/>
      </c>
      <c r="EY199" s="89" t="str">
        <f t="shared" si="315"/>
        <v/>
      </c>
      <c r="EZ199" s="89" t="str">
        <f t="shared" si="316"/>
        <v/>
      </c>
      <c r="FA199" s="89" t="str">
        <f t="shared" si="317"/>
        <v/>
      </c>
      <c r="FB199" s="89" t="str">
        <f t="shared" si="318"/>
        <v/>
      </c>
      <c r="FC199" s="89" t="str">
        <f t="shared" si="319"/>
        <v/>
      </c>
      <c r="FD199" s="89" t="str">
        <f t="shared" si="320"/>
        <v/>
      </c>
      <c r="FE199" s="89" t="str">
        <f t="shared" si="321"/>
        <v/>
      </c>
      <c r="FF199" s="89" t="str">
        <f t="shared" si="322"/>
        <v/>
      </c>
      <c r="FG199" s="89" t="str">
        <f t="shared" si="323"/>
        <v/>
      </c>
      <c r="FH199" s="89" t="str">
        <f t="shared" si="324"/>
        <v/>
      </c>
      <c r="FI199" s="89" t="str">
        <f t="shared" si="325"/>
        <v/>
      </c>
      <c r="FJ199" s="89" t="str">
        <f t="shared" si="326"/>
        <v/>
      </c>
      <c r="FK199" s="68"/>
      <c r="FL199" s="68"/>
      <c r="FM199" s="68"/>
      <c r="FN199" s="68"/>
      <c r="FO199" s="68"/>
      <c r="FP199" s="88" t="str">
        <f t="shared" si="355"/>
        <v/>
      </c>
      <c r="FQ199" s="72" t="str">
        <f t="shared" si="356"/>
        <v/>
      </c>
      <c r="FR199" s="72" t="str">
        <f t="shared" si="357"/>
        <v/>
      </c>
      <c r="FS199" s="72" t="str">
        <f t="shared" si="358"/>
        <v/>
      </c>
      <c r="FT199" s="72" t="str">
        <f t="shared" si="359"/>
        <v/>
      </c>
      <c r="FU199" s="72" t="str">
        <f t="shared" si="360"/>
        <v/>
      </c>
      <c r="FV199" s="72" t="str">
        <f t="shared" si="361"/>
        <v/>
      </c>
      <c r="FW199" s="72" t="str">
        <f t="shared" si="362"/>
        <v/>
      </c>
      <c r="FX199" s="72" t="str">
        <f t="shared" si="363"/>
        <v/>
      </c>
      <c r="FY199" s="72" t="str">
        <f t="shared" si="364"/>
        <v/>
      </c>
      <c r="FZ199" s="72" t="str">
        <f t="shared" si="365"/>
        <v/>
      </c>
      <c r="GA199" s="72" t="str">
        <f t="shared" si="366"/>
        <v/>
      </c>
      <c r="GB199" s="72" t="str">
        <f t="shared" si="367"/>
        <v/>
      </c>
      <c r="GC199" s="72" t="str">
        <f t="shared" si="368"/>
        <v/>
      </c>
      <c r="GD199" s="72" t="str">
        <f t="shared" si="369"/>
        <v/>
      </c>
      <c r="GE199" s="72" t="str">
        <f t="shared" si="370"/>
        <v/>
      </c>
      <c r="GF199" s="72" t="str">
        <f t="shared" si="371"/>
        <v/>
      </c>
      <c r="GG199" s="72" t="str">
        <f t="shared" si="372"/>
        <v/>
      </c>
      <c r="GH199" s="72" t="str">
        <f t="shared" si="373"/>
        <v/>
      </c>
      <c r="GI199" s="72" t="str">
        <f t="shared" si="374"/>
        <v/>
      </c>
      <c r="GJ199" s="113"/>
      <c r="GK199" s="113"/>
    </row>
    <row r="200" spans="1:193" ht="20.100000000000001" customHeight="1" x14ac:dyDescent="0.2">
      <c r="A200" s="137">
        <v>185</v>
      </c>
      <c r="B200" s="287"/>
      <c r="C200" s="287"/>
      <c r="D200" s="3"/>
      <c r="E200" s="3"/>
      <c r="F200" s="4"/>
      <c r="G200" s="4"/>
      <c r="H200" s="5"/>
      <c r="I200" s="52" t="str">
        <f t="shared" si="302"/>
        <v/>
      </c>
      <c r="J200" s="4"/>
      <c r="K200" s="4"/>
      <c r="L200" s="4"/>
      <c r="M200" s="4"/>
      <c r="N200" s="5"/>
      <c r="O200" s="53" t="str">
        <f t="shared" si="303"/>
        <v/>
      </c>
      <c r="P200" s="5"/>
      <c r="R200" s="80"/>
      <c r="S200" s="80"/>
      <c r="T200" s="69"/>
      <c r="U200" s="63" t="str">
        <f t="shared" si="304"/>
        <v/>
      </c>
      <c r="V200" s="80"/>
      <c r="W200" s="80"/>
      <c r="X200" s="80"/>
      <c r="Y200" s="80"/>
      <c r="Z200" s="80"/>
      <c r="AA200" s="128"/>
      <c r="AZ200" s="112"/>
      <c r="CA200" s="86" t="str">
        <f t="shared" si="337"/>
        <v/>
      </c>
      <c r="CB200" s="82" t="str">
        <f t="shared" si="338"/>
        <v/>
      </c>
      <c r="CC200" s="82" t="str">
        <f t="shared" si="339"/>
        <v/>
      </c>
      <c r="CD200" s="82" t="str">
        <f t="shared" si="340"/>
        <v/>
      </c>
      <c r="CE200" s="82" t="str">
        <f t="shared" si="341"/>
        <v/>
      </c>
      <c r="CF200" s="86" t="str">
        <f t="shared" si="342"/>
        <v/>
      </c>
      <c r="CG200" s="87"/>
      <c r="CH200" s="86" t="str">
        <f t="shared" si="343"/>
        <v/>
      </c>
      <c r="CI200" s="86" t="str">
        <f t="shared" si="344"/>
        <v/>
      </c>
      <c r="CJ200" s="64"/>
      <c r="CK200" s="64"/>
      <c r="CL200" s="64"/>
      <c r="CM200" s="64"/>
      <c r="CN200" s="72" t="str">
        <f t="shared" si="345"/>
        <v/>
      </c>
      <c r="CO200" s="72" t="str">
        <f t="shared" si="346"/>
        <v/>
      </c>
      <c r="CP200" s="72" t="str">
        <f t="shared" si="347"/>
        <v/>
      </c>
      <c r="CQ200" s="72" t="str">
        <f t="shared" si="348"/>
        <v/>
      </c>
      <c r="CR200" s="72" t="str">
        <f t="shared" si="349"/>
        <v/>
      </c>
      <c r="CS200" s="72" t="str">
        <f t="shared" si="380"/>
        <v/>
      </c>
      <c r="CT200" s="72" t="str">
        <f t="shared" si="380"/>
        <v/>
      </c>
      <c r="CU200" s="72" t="str">
        <f t="shared" si="380"/>
        <v/>
      </c>
      <c r="CV200" s="72" t="str">
        <f t="shared" si="380"/>
        <v/>
      </c>
      <c r="CW200" s="72" t="str">
        <f t="shared" si="380"/>
        <v/>
      </c>
      <c r="CX200" s="72" t="str">
        <f t="shared" si="380"/>
        <v/>
      </c>
      <c r="CY200" s="72" t="str">
        <f t="shared" si="380"/>
        <v/>
      </c>
      <c r="CZ200" s="72" t="str">
        <f t="shared" si="380"/>
        <v/>
      </c>
      <c r="DA200" s="72" t="str">
        <f t="shared" si="380"/>
        <v/>
      </c>
      <c r="DB200" s="72" t="str">
        <f t="shared" si="380"/>
        <v/>
      </c>
      <c r="DC200" s="72" t="str">
        <f t="shared" si="381"/>
        <v/>
      </c>
      <c r="DD200" s="72" t="str">
        <f t="shared" si="381"/>
        <v/>
      </c>
      <c r="DE200" s="72" t="str">
        <f t="shared" si="381"/>
        <v/>
      </c>
      <c r="DF200" s="72" t="str">
        <f t="shared" si="381"/>
        <v/>
      </c>
      <c r="DG200" s="72" t="str">
        <f t="shared" si="381"/>
        <v/>
      </c>
      <c r="DH200" s="72" t="str">
        <f t="shared" si="381"/>
        <v/>
      </c>
      <c r="DI200" s="72" t="str">
        <f t="shared" si="381"/>
        <v/>
      </c>
      <c r="DJ200" s="72" t="str">
        <f t="shared" si="381"/>
        <v/>
      </c>
      <c r="DK200" s="72" t="str">
        <f t="shared" si="381"/>
        <v/>
      </c>
      <c r="DL200" s="64"/>
      <c r="DM200" s="64"/>
      <c r="DN200" s="64"/>
      <c r="DO200" s="72" t="str">
        <f t="shared" si="352"/>
        <v/>
      </c>
      <c r="DP200" s="72" t="str">
        <f t="shared" si="305"/>
        <v/>
      </c>
      <c r="DQ200" s="72" t="str">
        <f t="shared" si="382"/>
        <v/>
      </c>
      <c r="DR200" s="72" t="str">
        <f t="shared" si="382"/>
        <v/>
      </c>
      <c r="DS200" s="72" t="str">
        <f t="shared" si="382"/>
        <v/>
      </c>
      <c r="DT200" s="72" t="str">
        <f t="shared" si="382"/>
        <v/>
      </c>
      <c r="DU200" s="72" t="str">
        <f t="shared" si="382"/>
        <v/>
      </c>
      <c r="DV200" s="72" t="str">
        <f t="shared" si="382"/>
        <v/>
      </c>
      <c r="DW200" s="72" t="str">
        <f t="shared" si="382"/>
        <v/>
      </c>
      <c r="DX200" s="72" t="str">
        <f t="shared" si="382"/>
        <v/>
      </c>
      <c r="DY200" s="72" t="str">
        <f t="shared" si="382"/>
        <v/>
      </c>
      <c r="DZ200" s="72" t="str">
        <f t="shared" si="382"/>
        <v/>
      </c>
      <c r="EA200" s="72" t="str">
        <f t="shared" si="382"/>
        <v/>
      </c>
      <c r="EB200" s="72" t="str">
        <f t="shared" si="382"/>
        <v/>
      </c>
      <c r="EC200" s="72" t="str">
        <f t="shared" si="382"/>
        <v/>
      </c>
      <c r="ED200" s="72" t="str">
        <f t="shared" si="382"/>
        <v/>
      </c>
      <c r="EE200" s="72" t="str">
        <f t="shared" si="382"/>
        <v/>
      </c>
      <c r="EF200" s="72" t="str">
        <f t="shared" si="382"/>
        <v/>
      </c>
      <c r="EG200" s="72" t="str">
        <f t="shared" si="379"/>
        <v/>
      </c>
      <c r="EH200" s="72" t="str">
        <f t="shared" si="379"/>
        <v/>
      </c>
      <c r="EI200" s="72" t="str">
        <f t="shared" si="379"/>
        <v/>
      </c>
      <c r="EJ200" s="68"/>
      <c r="EK200" s="68"/>
      <c r="EL200" s="68"/>
      <c r="EM200" s="68"/>
      <c r="EN200" s="88" t="str">
        <f t="shared" si="353"/>
        <v/>
      </c>
      <c r="EO200" s="88" t="str">
        <f t="shared" si="306"/>
        <v/>
      </c>
      <c r="EP200" s="88">
        <f t="shared" si="354"/>
        <v>0</v>
      </c>
      <c r="EQ200" s="89" t="str">
        <f t="shared" si="307"/>
        <v/>
      </c>
      <c r="ER200" s="89" t="str">
        <f t="shared" si="308"/>
        <v/>
      </c>
      <c r="ES200" s="89" t="str">
        <f t="shared" si="309"/>
        <v/>
      </c>
      <c r="ET200" s="89" t="str">
        <f t="shared" si="310"/>
        <v/>
      </c>
      <c r="EU200" s="89" t="str">
        <f t="shared" si="311"/>
        <v/>
      </c>
      <c r="EV200" s="89" t="str">
        <f t="shared" si="312"/>
        <v/>
      </c>
      <c r="EW200" s="89" t="str">
        <f t="shared" si="313"/>
        <v/>
      </c>
      <c r="EX200" s="89" t="str">
        <f t="shared" si="314"/>
        <v/>
      </c>
      <c r="EY200" s="89" t="str">
        <f t="shared" si="315"/>
        <v/>
      </c>
      <c r="EZ200" s="89" t="str">
        <f t="shared" si="316"/>
        <v/>
      </c>
      <c r="FA200" s="89" t="str">
        <f t="shared" si="317"/>
        <v/>
      </c>
      <c r="FB200" s="89" t="str">
        <f t="shared" si="318"/>
        <v/>
      </c>
      <c r="FC200" s="89" t="str">
        <f t="shared" si="319"/>
        <v/>
      </c>
      <c r="FD200" s="89" t="str">
        <f t="shared" si="320"/>
        <v/>
      </c>
      <c r="FE200" s="89" t="str">
        <f t="shared" si="321"/>
        <v/>
      </c>
      <c r="FF200" s="89" t="str">
        <f t="shared" si="322"/>
        <v/>
      </c>
      <c r="FG200" s="89" t="str">
        <f t="shared" si="323"/>
        <v/>
      </c>
      <c r="FH200" s="89" t="str">
        <f t="shared" si="324"/>
        <v/>
      </c>
      <c r="FI200" s="89" t="str">
        <f t="shared" si="325"/>
        <v/>
      </c>
      <c r="FJ200" s="89" t="str">
        <f t="shared" si="326"/>
        <v/>
      </c>
      <c r="FK200" s="68"/>
      <c r="FL200" s="68"/>
      <c r="FM200" s="68"/>
      <c r="FN200" s="68"/>
      <c r="FO200" s="68"/>
      <c r="FP200" s="88" t="str">
        <f t="shared" si="355"/>
        <v/>
      </c>
      <c r="FQ200" s="72" t="str">
        <f t="shared" si="356"/>
        <v/>
      </c>
      <c r="FR200" s="72" t="str">
        <f t="shared" si="357"/>
        <v/>
      </c>
      <c r="FS200" s="72" t="str">
        <f t="shared" si="358"/>
        <v/>
      </c>
      <c r="FT200" s="72" t="str">
        <f t="shared" si="359"/>
        <v/>
      </c>
      <c r="FU200" s="72" t="str">
        <f t="shared" si="360"/>
        <v/>
      </c>
      <c r="FV200" s="72" t="str">
        <f t="shared" si="361"/>
        <v/>
      </c>
      <c r="FW200" s="72" t="str">
        <f t="shared" si="362"/>
        <v/>
      </c>
      <c r="FX200" s="72" t="str">
        <f t="shared" si="363"/>
        <v/>
      </c>
      <c r="FY200" s="72" t="str">
        <f t="shared" si="364"/>
        <v/>
      </c>
      <c r="FZ200" s="72" t="str">
        <f t="shared" si="365"/>
        <v/>
      </c>
      <c r="GA200" s="72" t="str">
        <f t="shared" si="366"/>
        <v/>
      </c>
      <c r="GB200" s="72" t="str">
        <f t="shared" si="367"/>
        <v/>
      </c>
      <c r="GC200" s="72" t="str">
        <f t="shared" si="368"/>
        <v/>
      </c>
      <c r="GD200" s="72" t="str">
        <f t="shared" si="369"/>
        <v/>
      </c>
      <c r="GE200" s="72" t="str">
        <f t="shared" si="370"/>
        <v/>
      </c>
      <c r="GF200" s="72" t="str">
        <f t="shared" si="371"/>
        <v/>
      </c>
      <c r="GG200" s="72" t="str">
        <f t="shared" si="372"/>
        <v/>
      </c>
      <c r="GH200" s="72" t="str">
        <f t="shared" si="373"/>
        <v/>
      </c>
      <c r="GI200" s="72" t="str">
        <f t="shared" si="374"/>
        <v/>
      </c>
      <c r="GJ200" s="113"/>
      <c r="GK200" s="113"/>
    </row>
    <row r="201" spans="1:193" ht="20.100000000000001" customHeight="1" x14ac:dyDescent="0.2">
      <c r="A201" s="137">
        <v>186</v>
      </c>
      <c r="B201" s="287"/>
      <c r="C201" s="287"/>
      <c r="D201" s="3"/>
      <c r="E201" s="3"/>
      <c r="F201" s="4"/>
      <c r="G201" s="4"/>
      <c r="H201" s="5"/>
      <c r="I201" s="52" t="str">
        <f t="shared" si="302"/>
        <v/>
      </c>
      <c r="J201" s="4"/>
      <c r="K201" s="4"/>
      <c r="L201" s="4"/>
      <c r="M201" s="4"/>
      <c r="N201" s="5"/>
      <c r="O201" s="53" t="str">
        <f t="shared" si="303"/>
        <v/>
      </c>
      <c r="P201" s="5"/>
      <c r="R201" s="80"/>
      <c r="S201" s="80"/>
      <c r="T201" s="69"/>
      <c r="U201" s="63" t="str">
        <f t="shared" si="304"/>
        <v/>
      </c>
      <c r="V201" s="80"/>
      <c r="W201" s="80"/>
      <c r="X201" s="80"/>
      <c r="Y201" s="80"/>
      <c r="Z201" s="80"/>
      <c r="AA201" s="128"/>
      <c r="AZ201" s="112"/>
      <c r="CA201" s="86" t="str">
        <f t="shared" si="337"/>
        <v/>
      </c>
      <c r="CB201" s="82" t="str">
        <f t="shared" si="338"/>
        <v/>
      </c>
      <c r="CC201" s="82" t="str">
        <f t="shared" si="339"/>
        <v/>
      </c>
      <c r="CD201" s="82" t="str">
        <f t="shared" si="340"/>
        <v/>
      </c>
      <c r="CE201" s="82" t="str">
        <f t="shared" si="341"/>
        <v/>
      </c>
      <c r="CF201" s="86" t="str">
        <f t="shared" si="342"/>
        <v/>
      </c>
      <c r="CG201" s="87"/>
      <c r="CH201" s="86" t="str">
        <f t="shared" si="343"/>
        <v/>
      </c>
      <c r="CI201" s="86" t="str">
        <f t="shared" si="344"/>
        <v/>
      </c>
      <c r="CJ201" s="64"/>
      <c r="CK201" s="64"/>
      <c r="CL201" s="64"/>
      <c r="CM201" s="64"/>
      <c r="CN201" s="72" t="str">
        <f t="shared" si="345"/>
        <v/>
      </c>
      <c r="CO201" s="72" t="str">
        <f t="shared" si="346"/>
        <v/>
      </c>
      <c r="CP201" s="72" t="str">
        <f t="shared" si="347"/>
        <v/>
      </c>
      <c r="CQ201" s="72" t="str">
        <f t="shared" si="348"/>
        <v/>
      </c>
      <c r="CR201" s="72" t="str">
        <f t="shared" si="349"/>
        <v/>
      </c>
      <c r="CS201" s="72" t="str">
        <f t="shared" si="380"/>
        <v/>
      </c>
      <c r="CT201" s="72" t="str">
        <f t="shared" si="380"/>
        <v/>
      </c>
      <c r="CU201" s="72" t="str">
        <f t="shared" si="380"/>
        <v/>
      </c>
      <c r="CV201" s="72" t="str">
        <f t="shared" si="380"/>
        <v/>
      </c>
      <c r="CW201" s="72" t="str">
        <f t="shared" si="380"/>
        <v/>
      </c>
      <c r="CX201" s="72" t="str">
        <f t="shared" si="380"/>
        <v/>
      </c>
      <c r="CY201" s="72" t="str">
        <f t="shared" si="380"/>
        <v/>
      </c>
      <c r="CZ201" s="72" t="str">
        <f t="shared" si="380"/>
        <v/>
      </c>
      <c r="DA201" s="72" t="str">
        <f t="shared" si="380"/>
        <v/>
      </c>
      <c r="DB201" s="72" t="str">
        <f t="shared" si="380"/>
        <v/>
      </c>
      <c r="DC201" s="72" t="str">
        <f t="shared" si="381"/>
        <v/>
      </c>
      <c r="DD201" s="72" t="str">
        <f t="shared" si="381"/>
        <v/>
      </c>
      <c r="DE201" s="72" t="str">
        <f t="shared" si="381"/>
        <v/>
      </c>
      <c r="DF201" s="72" t="str">
        <f t="shared" si="381"/>
        <v/>
      </c>
      <c r="DG201" s="72" t="str">
        <f t="shared" si="381"/>
        <v/>
      </c>
      <c r="DH201" s="72" t="str">
        <f t="shared" si="381"/>
        <v/>
      </c>
      <c r="DI201" s="72" t="str">
        <f t="shared" si="381"/>
        <v/>
      </c>
      <c r="DJ201" s="72" t="str">
        <f t="shared" si="381"/>
        <v/>
      </c>
      <c r="DK201" s="72" t="str">
        <f t="shared" si="381"/>
        <v/>
      </c>
      <c r="DL201" s="64"/>
      <c r="DM201" s="64"/>
      <c r="DN201" s="64"/>
      <c r="DO201" s="72" t="str">
        <f t="shared" si="352"/>
        <v/>
      </c>
      <c r="DP201" s="72" t="str">
        <f t="shared" si="305"/>
        <v/>
      </c>
      <c r="DQ201" s="72" t="str">
        <f t="shared" si="382"/>
        <v/>
      </c>
      <c r="DR201" s="72" t="str">
        <f t="shared" si="382"/>
        <v/>
      </c>
      <c r="DS201" s="72" t="str">
        <f t="shared" si="382"/>
        <v/>
      </c>
      <c r="DT201" s="72" t="str">
        <f t="shared" si="382"/>
        <v/>
      </c>
      <c r="DU201" s="72" t="str">
        <f t="shared" si="382"/>
        <v/>
      </c>
      <c r="DV201" s="72" t="str">
        <f t="shared" si="382"/>
        <v/>
      </c>
      <c r="DW201" s="72" t="str">
        <f t="shared" si="382"/>
        <v/>
      </c>
      <c r="DX201" s="72" t="str">
        <f t="shared" si="382"/>
        <v/>
      </c>
      <c r="DY201" s="72" t="str">
        <f t="shared" si="382"/>
        <v/>
      </c>
      <c r="DZ201" s="72" t="str">
        <f t="shared" si="382"/>
        <v/>
      </c>
      <c r="EA201" s="72" t="str">
        <f t="shared" si="382"/>
        <v/>
      </c>
      <c r="EB201" s="72" t="str">
        <f t="shared" si="382"/>
        <v/>
      </c>
      <c r="EC201" s="72" t="str">
        <f t="shared" si="382"/>
        <v/>
      </c>
      <c r="ED201" s="72" t="str">
        <f t="shared" si="382"/>
        <v/>
      </c>
      <c r="EE201" s="72" t="str">
        <f t="shared" si="382"/>
        <v/>
      </c>
      <c r="EF201" s="72" t="str">
        <f t="shared" si="382"/>
        <v/>
      </c>
      <c r="EG201" s="72" t="str">
        <f t="shared" si="379"/>
        <v/>
      </c>
      <c r="EH201" s="72" t="str">
        <f t="shared" si="379"/>
        <v/>
      </c>
      <c r="EI201" s="72" t="str">
        <f t="shared" si="379"/>
        <v/>
      </c>
      <c r="EJ201" s="68"/>
      <c r="EK201" s="68"/>
      <c r="EL201" s="68"/>
      <c r="EM201" s="68"/>
      <c r="EN201" s="88" t="str">
        <f t="shared" si="353"/>
        <v/>
      </c>
      <c r="EO201" s="88" t="str">
        <f t="shared" si="306"/>
        <v/>
      </c>
      <c r="EP201" s="88">
        <f t="shared" si="354"/>
        <v>0</v>
      </c>
      <c r="EQ201" s="89" t="str">
        <f t="shared" si="307"/>
        <v/>
      </c>
      <c r="ER201" s="89" t="str">
        <f t="shared" si="308"/>
        <v/>
      </c>
      <c r="ES201" s="89" t="str">
        <f t="shared" si="309"/>
        <v/>
      </c>
      <c r="ET201" s="89" t="str">
        <f t="shared" si="310"/>
        <v/>
      </c>
      <c r="EU201" s="89" t="str">
        <f t="shared" si="311"/>
        <v/>
      </c>
      <c r="EV201" s="89" t="str">
        <f t="shared" si="312"/>
        <v/>
      </c>
      <c r="EW201" s="89" t="str">
        <f t="shared" si="313"/>
        <v/>
      </c>
      <c r="EX201" s="89" t="str">
        <f t="shared" si="314"/>
        <v/>
      </c>
      <c r="EY201" s="89" t="str">
        <f t="shared" si="315"/>
        <v/>
      </c>
      <c r="EZ201" s="89" t="str">
        <f t="shared" si="316"/>
        <v/>
      </c>
      <c r="FA201" s="89" t="str">
        <f t="shared" si="317"/>
        <v/>
      </c>
      <c r="FB201" s="89" t="str">
        <f t="shared" si="318"/>
        <v/>
      </c>
      <c r="FC201" s="89" t="str">
        <f t="shared" si="319"/>
        <v/>
      </c>
      <c r="FD201" s="89" t="str">
        <f t="shared" si="320"/>
        <v/>
      </c>
      <c r="FE201" s="89" t="str">
        <f t="shared" si="321"/>
        <v/>
      </c>
      <c r="FF201" s="89" t="str">
        <f t="shared" si="322"/>
        <v/>
      </c>
      <c r="FG201" s="89" t="str">
        <f t="shared" si="323"/>
        <v/>
      </c>
      <c r="FH201" s="89" t="str">
        <f t="shared" si="324"/>
        <v/>
      </c>
      <c r="FI201" s="89" t="str">
        <f t="shared" si="325"/>
        <v/>
      </c>
      <c r="FJ201" s="89" t="str">
        <f t="shared" si="326"/>
        <v/>
      </c>
      <c r="FK201" s="68"/>
      <c r="FL201" s="68"/>
      <c r="FM201" s="68"/>
      <c r="FN201" s="68"/>
      <c r="FO201" s="68"/>
      <c r="FP201" s="88" t="str">
        <f t="shared" si="355"/>
        <v/>
      </c>
      <c r="FQ201" s="72" t="str">
        <f t="shared" si="356"/>
        <v/>
      </c>
      <c r="FR201" s="72" t="str">
        <f t="shared" si="357"/>
        <v/>
      </c>
      <c r="FS201" s="72" t="str">
        <f t="shared" si="358"/>
        <v/>
      </c>
      <c r="FT201" s="72" t="str">
        <f t="shared" si="359"/>
        <v/>
      </c>
      <c r="FU201" s="72" t="str">
        <f t="shared" si="360"/>
        <v/>
      </c>
      <c r="FV201" s="72" t="str">
        <f t="shared" si="361"/>
        <v/>
      </c>
      <c r="FW201" s="72" t="str">
        <f t="shared" si="362"/>
        <v/>
      </c>
      <c r="FX201" s="72" t="str">
        <f t="shared" si="363"/>
        <v/>
      </c>
      <c r="FY201" s="72" t="str">
        <f t="shared" si="364"/>
        <v/>
      </c>
      <c r="FZ201" s="72" t="str">
        <f t="shared" si="365"/>
        <v/>
      </c>
      <c r="GA201" s="72" t="str">
        <f t="shared" si="366"/>
        <v/>
      </c>
      <c r="GB201" s="72" t="str">
        <f t="shared" si="367"/>
        <v/>
      </c>
      <c r="GC201" s="72" t="str">
        <f t="shared" si="368"/>
        <v/>
      </c>
      <c r="GD201" s="72" t="str">
        <f t="shared" si="369"/>
        <v/>
      </c>
      <c r="GE201" s="72" t="str">
        <f t="shared" si="370"/>
        <v/>
      </c>
      <c r="GF201" s="72" t="str">
        <f t="shared" si="371"/>
        <v/>
      </c>
      <c r="GG201" s="72" t="str">
        <f t="shared" si="372"/>
        <v/>
      </c>
      <c r="GH201" s="72" t="str">
        <f t="shared" si="373"/>
        <v/>
      </c>
      <c r="GI201" s="72" t="str">
        <f t="shared" si="374"/>
        <v/>
      </c>
      <c r="GJ201" s="113"/>
      <c r="GK201" s="113"/>
    </row>
    <row r="202" spans="1:193" ht="20.100000000000001" customHeight="1" x14ac:dyDescent="0.2">
      <c r="A202" s="137">
        <v>187</v>
      </c>
      <c r="B202" s="287"/>
      <c r="C202" s="287"/>
      <c r="D202" s="3"/>
      <c r="E202" s="3"/>
      <c r="F202" s="4"/>
      <c r="G202" s="4"/>
      <c r="H202" s="5"/>
      <c r="I202" s="52" t="str">
        <f t="shared" si="302"/>
        <v/>
      </c>
      <c r="J202" s="4"/>
      <c r="K202" s="4"/>
      <c r="L202" s="4"/>
      <c r="M202" s="4"/>
      <c r="N202" s="5"/>
      <c r="O202" s="53" t="str">
        <f t="shared" si="303"/>
        <v/>
      </c>
      <c r="P202" s="5"/>
      <c r="R202" s="80"/>
      <c r="S202" s="80"/>
      <c r="T202" s="69"/>
      <c r="U202" s="63" t="str">
        <f t="shared" si="304"/>
        <v/>
      </c>
      <c r="V202" s="80"/>
      <c r="W202" s="80"/>
      <c r="X202" s="80"/>
      <c r="Y202" s="80"/>
      <c r="Z202" s="80"/>
      <c r="AA202" s="128"/>
      <c r="AZ202" s="112"/>
      <c r="CA202" s="86" t="str">
        <f t="shared" si="337"/>
        <v/>
      </c>
      <c r="CB202" s="82" t="str">
        <f t="shared" si="338"/>
        <v/>
      </c>
      <c r="CC202" s="82" t="str">
        <f t="shared" si="339"/>
        <v/>
      </c>
      <c r="CD202" s="82" t="str">
        <f t="shared" si="340"/>
        <v/>
      </c>
      <c r="CE202" s="82" t="str">
        <f t="shared" si="341"/>
        <v/>
      </c>
      <c r="CF202" s="86" t="str">
        <f t="shared" si="342"/>
        <v/>
      </c>
      <c r="CG202" s="87"/>
      <c r="CH202" s="86" t="str">
        <f t="shared" si="343"/>
        <v/>
      </c>
      <c r="CI202" s="86" t="str">
        <f t="shared" si="344"/>
        <v/>
      </c>
      <c r="CJ202" s="64"/>
      <c r="CK202" s="64"/>
      <c r="CL202" s="64"/>
      <c r="CM202" s="64"/>
      <c r="CN202" s="72" t="str">
        <f t="shared" si="345"/>
        <v/>
      </c>
      <c r="CO202" s="72" t="str">
        <f t="shared" si="346"/>
        <v/>
      </c>
      <c r="CP202" s="72" t="str">
        <f t="shared" si="347"/>
        <v/>
      </c>
      <c r="CQ202" s="72" t="str">
        <f t="shared" si="348"/>
        <v/>
      </c>
      <c r="CR202" s="72" t="str">
        <f t="shared" si="349"/>
        <v/>
      </c>
      <c r="CS202" s="72" t="str">
        <f t="shared" si="380"/>
        <v/>
      </c>
      <c r="CT202" s="72" t="str">
        <f t="shared" si="380"/>
        <v/>
      </c>
      <c r="CU202" s="72" t="str">
        <f t="shared" si="380"/>
        <v/>
      </c>
      <c r="CV202" s="72" t="str">
        <f t="shared" si="380"/>
        <v/>
      </c>
      <c r="CW202" s="72" t="str">
        <f t="shared" si="380"/>
        <v/>
      </c>
      <c r="CX202" s="72" t="str">
        <f t="shared" si="380"/>
        <v/>
      </c>
      <c r="CY202" s="72" t="str">
        <f t="shared" si="380"/>
        <v/>
      </c>
      <c r="CZ202" s="72" t="str">
        <f t="shared" si="380"/>
        <v/>
      </c>
      <c r="DA202" s="72" t="str">
        <f t="shared" si="380"/>
        <v/>
      </c>
      <c r="DB202" s="72" t="str">
        <f t="shared" si="380"/>
        <v/>
      </c>
      <c r="DC202" s="72" t="str">
        <f t="shared" si="381"/>
        <v/>
      </c>
      <c r="DD202" s="72" t="str">
        <f t="shared" si="381"/>
        <v/>
      </c>
      <c r="DE202" s="72" t="str">
        <f t="shared" si="381"/>
        <v/>
      </c>
      <c r="DF202" s="72" t="str">
        <f t="shared" si="381"/>
        <v/>
      </c>
      <c r="DG202" s="72" t="str">
        <f t="shared" si="381"/>
        <v/>
      </c>
      <c r="DH202" s="72" t="str">
        <f t="shared" si="381"/>
        <v/>
      </c>
      <c r="DI202" s="72" t="str">
        <f t="shared" si="381"/>
        <v/>
      </c>
      <c r="DJ202" s="72" t="str">
        <f t="shared" si="381"/>
        <v/>
      </c>
      <c r="DK202" s="72" t="str">
        <f t="shared" si="381"/>
        <v/>
      </c>
      <c r="DL202" s="64"/>
      <c r="DM202" s="64"/>
      <c r="DN202" s="64"/>
      <c r="DO202" s="72" t="str">
        <f t="shared" si="352"/>
        <v/>
      </c>
      <c r="DP202" s="72" t="str">
        <f t="shared" si="305"/>
        <v/>
      </c>
      <c r="DQ202" s="72" t="str">
        <f t="shared" si="382"/>
        <v/>
      </c>
      <c r="DR202" s="72" t="str">
        <f t="shared" si="382"/>
        <v/>
      </c>
      <c r="DS202" s="72" t="str">
        <f t="shared" si="382"/>
        <v/>
      </c>
      <c r="DT202" s="72" t="str">
        <f t="shared" si="382"/>
        <v/>
      </c>
      <c r="DU202" s="72" t="str">
        <f t="shared" si="382"/>
        <v/>
      </c>
      <c r="DV202" s="72" t="str">
        <f t="shared" si="382"/>
        <v/>
      </c>
      <c r="DW202" s="72" t="str">
        <f t="shared" si="382"/>
        <v/>
      </c>
      <c r="DX202" s="72" t="str">
        <f t="shared" si="382"/>
        <v/>
      </c>
      <c r="DY202" s="72" t="str">
        <f t="shared" si="382"/>
        <v/>
      </c>
      <c r="DZ202" s="72" t="str">
        <f t="shared" si="382"/>
        <v/>
      </c>
      <c r="EA202" s="72" t="str">
        <f t="shared" si="382"/>
        <v/>
      </c>
      <c r="EB202" s="72" t="str">
        <f t="shared" si="382"/>
        <v/>
      </c>
      <c r="EC202" s="72" t="str">
        <f t="shared" si="382"/>
        <v/>
      </c>
      <c r="ED202" s="72" t="str">
        <f t="shared" si="382"/>
        <v/>
      </c>
      <c r="EE202" s="72" t="str">
        <f t="shared" si="382"/>
        <v/>
      </c>
      <c r="EF202" s="72" t="str">
        <f t="shared" si="382"/>
        <v/>
      </c>
      <c r="EG202" s="72" t="str">
        <f t="shared" si="379"/>
        <v/>
      </c>
      <c r="EH202" s="72" t="str">
        <f t="shared" si="379"/>
        <v/>
      </c>
      <c r="EI202" s="72" t="str">
        <f t="shared" si="379"/>
        <v/>
      </c>
      <c r="EJ202" s="68"/>
      <c r="EK202" s="68"/>
      <c r="EL202" s="68"/>
      <c r="EM202" s="68"/>
      <c r="EN202" s="88" t="str">
        <f t="shared" si="353"/>
        <v/>
      </c>
      <c r="EO202" s="88" t="str">
        <f t="shared" si="306"/>
        <v/>
      </c>
      <c r="EP202" s="88">
        <f t="shared" si="354"/>
        <v>0</v>
      </c>
      <c r="EQ202" s="89" t="str">
        <f t="shared" si="307"/>
        <v/>
      </c>
      <c r="ER202" s="89" t="str">
        <f t="shared" si="308"/>
        <v/>
      </c>
      <c r="ES202" s="89" t="str">
        <f t="shared" si="309"/>
        <v/>
      </c>
      <c r="ET202" s="89" t="str">
        <f t="shared" si="310"/>
        <v/>
      </c>
      <c r="EU202" s="89" t="str">
        <f t="shared" si="311"/>
        <v/>
      </c>
      <c r="EV202" s="89" t="str">
        <f t="shared" si="312"/>
        <v/>
      </c>
      <c r="EW202" s="89" t="str">
        <f t="shared" si="313"/>
        <v/>
      </c>
      <c r="EX202" s="89" t="str">
        <f t="shared" si="314"/>
        <v/>
      </c>
      <c r="EY202" s="89" t="str">
        <f t="shared" si="315"/>
        <v/>
      </c>
      <c r="EZ202" s="89" t="str">
        <f t="shared" si="316"/>
        <v/>
      </c>
      <c r="FA202" s="89" t="str">
        <f t="shared" si="317"/>
        <v/>
      </c>
      <c r="FB202" s="89" t="str">
        <f t="shared" si="318"/>
        <v/>
      </c>
      <c r="FC202" s="89" t="str">
        <f t="shared" si="319"/>
        <v/>
      </c>
      <c r="FD202" s="89" t="str">
        <f t="shared" si="320"/>
        <v/>
      </c>
      <c r="FE202" s="89" t="str">
        <f t="shared" si="321"/>
        <v/>
      </c>
      <c r="FF202" s="89" t="str">
        <f t="shared" si="322"/>
        <v/>
      </c>
      <c r="FG202" s="89" t="str">
        <f t="shared" si="323"/>
        <v/>
      </c>
      <c r="FH202" s="89" t="str">
        <f t="shared" si="324"/>
        <v/>
      </c>
      <c r="FI202" s="89" t="str">
        <f t="shared" si="325"/>
        <v/>
      </c>
      <c r="FJ202" s="89" t="str">
        <f t="shared" si="326"/>
        <v/>
      </c>
      <c r="FK202" s="68"/>
      <c r="FL202" s="68"/>
      <c r="FM202" s="68"/>
      <c r="FN202" s="68"/>
      <c r="FO202" s="68"/>
      <c r="FP202" s="88" t="str">
        <f t="shared" si="355"/>
        <v/>
      </c>
      <c r="FQ202" s="72" t="str">
        <f t="shared" si="356"/>
        <v/>
      </c>
      <c r="FR202" s="72" t="str">
        <f t="shared" si="357"/>
        <v/>
      </c>
      <c r="FS202" s="72" t="str">
        <f t="shared" si="358"/>
        <v/>
      </c>
      <c r="FT202" s="72" t="str">
        <f t="shared" si="359"/>
        <v/>
      </c>
      <c r="FU202" s="72" t="str">
        <f t="shared" si="360"/>
        <v/>
      </c>
      <c r="FV202" s="72" t="str">
        <f t="shared" si="361"/>
        <v/>
      </c>
      <c r="FW202" s="72" t="str">
        <f t="shared" si="362"/>
        <v/>
      </c>
      <c r="FX202" s="72" t="str">
        <f t="shared" si="363"/>
        <v/>
      </c>
      <c r="FY202" s="72" t="str">
        <f t="shared" si="364"/>
        <v/>
      </c>
      <c r="FZ202" s="72" t="str">
        <f t="shared" si="365"/>
        <v/>
      </c>
      <c r="GA202" s="72" t="str">
        <f t="shared" si="366"/>
        <v/>
      </c>
      <c r="GB202" s="72" t="str">
        <f t="shared" si="367"/>
        <v/>
      </c>
      <c r="GC202" s="72" t="str">
        <f t="shared" si="368"/>
        <v/>
      </c>
      <c r="GD202" s="72" t="str">
        <f t="shared" si="369"/>
        <v/>
      </c>
      <c r="GE202" s="72" t="str">
        <f t="shared" si="370"/>
        <v/>
      </c>
      <c r="GF202" s="72" t="str">
        <f t="shared" si="371"/>
        <v/>
      </c>
      <c r="GG202" s="72" t="str">
        <f t="shared" si="372"/>
        <v/>
      </c>
      <c r="GH202" s="72" t="str">
        <f t="shared" si="373"/>
        <v/>
      </c>
      <c r="GI202" s="72" t="str">
        <f t="shared" si="374"/>
        <v/>
      </c>
      <c r="GJ202" s="113"/>
      <c r="GK202" s="113"/>
    </row>
    <row r="203" spans="1:193" ht="20.100000000000001" customHeight="1" x14ac:dyDescent="0.2">
      <c r="A203" s="137">
        <v>188</v>
      </c>
      <c r="B203" s="287"/>
      <c r="C203" s="287"/>
      <c r="D203" s="3"/>
      <c r="E203" s="3"/>
      <c r="F203" s="4"/>
      <c r="G203" s="4"/>
      <c r="H203" s="5"/>
      <c r="I203" s="52" t="str">
        <f t="shared" si="302"/>
        <v/>
      </c>
      <c r="J203" s="4"/>
      <c r="K203" s="4"/>
      <c r="L203" s="4"/>
      <c r="M203" s="4"/>
      <c r="N203" s="5"/>
      <c r="O203" s="53" t="str">
        <f t="shared" si="303"/>
        <v/>
      </c>
      <c r="P203" s="5"/>
      <c r="R203" s="80"/>
      <c r="S203" s="80"/>
      <c r="T203" s="69"/>
      <c r="U203" s="63" t="str">
        <f t="shared" si="304"/>
        <v/>
      </c>
      <c r="V203" s="80"/>
      <c r="W203" s="80"/>
      <c r="X203" s="80"/>
      <c r="Y203" s="80"/>
      <c r="Z203" s="80"/>
      <c r="AA203" s="128"/>
      <c r="AZ203" s="112"/>
      <c r="CA203" s="86" t="str">
        <f t="shared" si="337"/>
        <v/>
      </c>
      <c r="CB203" s="82" t="str">
        <f t="shared" si="338"/>
        <v/>
      </c>
      <c r="CC203" s="82" t="str">
        <f t="shared" si="339"/>
        <v/>
      </c>
      <c r="CD203" s="82" t="str">
        <f t="shared" si="340"/>
        <v/>
      </c>
      <c r="CE203" s="82" t="str">
        <f t="shared" si="341"/>
        <v/>
      </c>
      <c r="CF203" s="86" t="str">
        <f t="shared" si="342"/>
        <v/>
      </c>
      <c r="CG203" s="87"/>
      <c r="CH203" s="86" t="str">
        <f t="shared" si="343"/>
        <v/>
      </c>
      <c r="CI203" s="86" t="str">
        <f t="shared" si="344"/>
        <v/>
      </c>
      <c r="CJ203" s="64"/>
      <c r="CK203" s="64"/>
      <c r="CL203" s="64"/>
      <c r="CM203" s="64"/>
      <c r="CN203" s="72" t="str">
        <f t="shared" si="345"/>
        <v/>
      </c>
      <c r="CO203" s="72" t="str">
        <f t="shared" si="346"/>
        <v/>
      </c>
      <c r="CP203" s="72" t="str">
        <f t="shared" si="347"/>
        <v/>
      </c>
      <c r="CQ203" s="72" t="str">
        <f t="shared" si="348"/>
        <v/>
      </c>
      <c r="CR203" s="72" t="str">
        <f t="shared" si="349"/>
        <v/>
      </c>
      <c r="CS203" s="72" t="str">
        <f t="shared" si="380"/>
        <v/>
      </c>
      <c r="CT203" s="72" t="str">
        <f t="shared" si="380"/>
        <v/>
      </c>
      <c r="CU203" s="72" t="str">
        <f t="shared" si="380"/>
        <v/>
      </c>
      <c r="CV203" s="72" t="str">
        <f t="shared" si="380"/>
        <v/>
      </c>
      <c r="CW203" s="72" t="str">
        <f t="shared" si="380"/>
        <v/>
      </c>
      <c r="CX203" s="72" t="str">
        <f t="shared" si="380"/>
        <v/>
      </c>
      <c r="CY203" s="72" t="str">
        <f t="shared" si="380"/>
        <v/>
      </c>
      <c r="CZ203" s="72" t="str">
        <f t="shared" si="380"/>
        <v/>
      </c>
      <c r="DA203" s="72" t="str">
        <f t="shared" si="380"/>
        <v/>
      </c>
      <c r="DB203" s="72" t="str">
        <f t="shared" si="380"/>
        <v/>
      </c>
      <c r="DC203" s="72" t="str">
        <f t="shared" si="381"/>
        <v/>
      </c>
      <c r="DD203" s="72" t="str">
        <f t="shared" si="381"/>
        <v/>
      </c>
      <c r="DE203" s="72" t="str">
        <f t="shared" si="381"/>
        <v/>
      </c>
      <c r="DF203" s="72" t="str">
        <f t="shared" si="381"/>
        <v/>
      </c>
      <c r="DG203" s="72" t="str">
        <f t="shared" si="381"/>
        <v/>
      </c>
      <c r="DH203" s="72" t="str">
        <f t="shared" si="381"/>
        <v/>
      </c>
      <c r="DI203" s="72" t="str">
        <f t="shared" si="381"/>
        <v/>
      </c>
      <c r="DJ203" s="72" t="str">
        <f t="shared" si="381"/>
        <v/>
      </c>
      <c r="DK203" s="72" t="str">
        <f t="shared" si="381"/>
        <v/>
      </c>
      <c r="DL203" s="64"/>
      <c r="DM203" s="64"/>
      <c r="DN203" s="64"/>
      <c r="DO203" s="72" t="str">
        <f t="shared" si="352"/>
        <v/>
      </c>
      <c r="DP203" s="72" t="str">
        <f t="shared" si="305"/>
        <v/>
      </c>
      <c r="DQ203" s="72" t="str">
        <f t="shared" si="382"/>
        <v/>
      </c>
      <c r="DR203" s="72" t="str">
        <f t="shared" si="382"/>
        <v/>
      </c>
      <c r="DS203" s="72" t="str">
        <f t="shared" si="382"/>
        <v/>
      </c>
      <c r="DT203" s="72" t="str">
        <f t="shared" si="382"/>
        <v/>
      </c>
      <c r="DU203" s="72" t="str">
        <f t="shared" si="382"/>
        <v/>
      </c>
      <c r="DV203" s="72" t="str">
        <f t="shared" si="382"/>
        <v/>
      </c>
      <c r="DW203" s="72" t="str">
        <f t="shared" si="382"/>
        <v/>
      </c>
      <c r="DX203" s="72" t="str">
        <f t="shared" si="382"/>
        <v/>
      </c>
      <c r="DY203" s="72" t="str">
        <f t="shared" si="382"/>
        <v/>
      </c>
      <c r="DZ203" s="72" t="str">
        <f t="shared" si="382"/>
        <v/>
      </c>
      <c r="EA203" s="72" t="str">
        <f t="shared" si="382"/>
        <v/>
      </c>
      <c r="EB203" s="72" t="str">
        <f t="shared" si="382"/>
        <v/>
      </c>
      <c r="EC203" s="72" t="str">
        <f t="shared" si="382"/>
        <v/>
      </c>
      <c r="ED203" s="72" t="str">
        <f t="shared" si="382"/>
        <v/>
      </c>
      <c r="EE203" s="72" t="str">
        <f t="shared" si="382"/>
        <v/>
      </c>
      <c r="EF203" s="72" t="str">
        <f t="shared" si="382"/>
        <v/>
      </c>
      <c r="EG203" s="72" t="str">
        <f t="shared" si="379"/>
        <v/>
      </c>
      <c r="EH203" s="72" t="str">
        <f t="shared" si="379"/>
        <v/>
      </c>
      <c r="EI203" s="72" t="str">
        <f t="shared" si="379"/>
        <v/>
      </c>
      <c r="EJ203" s="68"/>
      <c r="EK203" s="68"/>
      <c r="EL203" s="68"/>
      <c r="EM203" s="68"/>
      <c r="EN203" s="88" t="str">
        <f t="shared" si="353"/>
        <v/>
      </c>
      <c r="EO203" s="88" t="str">
        <f t="shared" si="306"/>
        <v/>
      </c>
      <c r="EP203" s="88">
        <f t="shared" si="354"/>
        <v>0</v>
      </c>
      <c r="EQ203" s="89" t="str">
        <f t="shared" si="307"/>
        <v/>
      </c>
      <c r="ER203" s="89" t="str">
        <f t="shared" si="308"/>
        <v/>
      </c>
      <c r="ES203" s="89" t="str">
        <f t="shared" si="309"/>
        <v/>
      </c>
      <c r="ET203" s="89" t="str">
        <f t="shared" si="310"/>
        <v/>
      </c>
      <c r="EU203" s="89" t="str">
        <f t="shared" si="311"/>
        <v/>
      </c>
      <c r="EV203" s="89" t="str">
        <f t="shared" si="312"/>
        <v/>
      </c>
      <c r="EW203" s="89" t="str">
        <f t="shared" si="313"/>
        <v/>
      </c>
      <c r="EX203" s="89" t="str">
        <f t="shared" si="314"/>
        <v/>
      </c>
      <c r="EY203" s="89" t="str">
        <f t="shared" si="315"/>
        <v/>
      </c>
      <c r="EZ203" s="89" t="str">
        <f t="shared" si="316"/>
        <v/>
      </c>
      <c r="FA203" s="89" t="str">
        <f t="shared" si="317"/>
        <v/>
      </c>
      <c r="FB203" s="89" t="str">
        <f t="shared" si="318"/>
        <v/>
      </c>
      <c r="FC203" s="89" t="str">
        <f t="shared" si="319"/>
        <v/>
      </c>
      <c r="FD203" s="89" t="str">
        <f t="shared" si="320"/>
        <v/>
      </c>
      <c r="FE203" s="89" t="str">
        <f t="shared" si="321"/>
        <v/>
      </c>
      <c r="FF203" s="89" t="str">
        <f t="shared" si="322"/>
        <v/>
      </c>
      <c r="FG203" s="89" t="str">
        <f t="shared" si="323"/>
        <v/>
      </c>
      <c r="FH203" s="89" t="str">
        <f t="shared" si="324"/>
        <v/>
      </c>
      <c r="FI203" s="89" t="str">
        <f t="shared" si="325"/>
        <v/>
      </c>
      <c r="FJ203" s="89" t="str">
        <f t="shared" si="326"/>
        <v/>
      </c>
      <c r="FK203" s="68"/>
      <c r="FL203" s="68"/>
      <c r="FM203" s="68"/>
      <c r="FN203" s="68"/>
      <c r="FO203" s="68"/>
      <c r="FP203" s="88" t="str">
        <f t="shared" si="355"/>
        <v/>
      </c>
      <c r="FQ203" s="72" t="str">
        <f t="shared" si="356"/>
        <v/>
      </c>
      <c r="FR203" s="72" t="str">
        <f t="shared" si="357"/>
        <v/>
      </c>
      <c r="FS203" s="72" t="str">
        <f t="shared" si="358"/>
        <v/>
      </c>
      <c r="FT203" s="72" t="str">
        <f t="shared" si="359"/>
        <v/>
      </c>
      <c r="FU203" s="72" t="str">
        <f t="shared" si="360"/>
        <v/>
      </c>
      <c r="FV203" s="72" t="str">
        <f t="shared" si="361"/>
        <v/>
      </c>
      <c r="FW203" s="72" t="str">
        <f t="shared" si="362"/>
        <v/>
      </c>
      <c r="FX203" s="72" t="str">
        <f t="shared" si="363"/>
        <v/>
      </c>
      <c r="FY203" s="72" t="str">
        <f t="shared" si="364"/>
        <v/>
      </c>
      <c r="FZ203" s="72" t="str">
        <f t="shared" si="365"/>
        <v/>
      </c>
      <c r="GA203" s="72" t="str">
        <f t="shared" si="366"/>
        <v/>
      </c>
      <c r="GB203" s="72" t="str">
        <f t="shared" si="367"/>
        <v/>
      </c>
      <c r="GC203" s="72" t="str">
        <f t="shared" si="368"/>
        <v/>
      </c>
      <c r="GD203" s="72" t="str">
        <f t="shared" si="369"/>
        <v/>
      </c>
      <c r="GE203" s="72" t="str">
        <f t="shared" si="370"/>
        <v/>
      </c>
      <c r="GF203" s="72" t="str">
        <f t="shared" si="371"/>
        <v/>
      </c>
      <c r="GG203" s="72" t="str">
        <f t="shared" si="372"/>
        <v/>
      </c>
      <c r="GH203" s="72" t="str">
        <f t="shared" si="373"/>
        <v/>
      </c>
      <c r="GI203" s="72" t="str">
        <f t="shared" si="374"/>
        <v/>
      </c>
      <c r="GJ203" s="113"/>
      <c r="GK203" s="113"/>
    </row>
    <row r="204" spans="1:193" ht="20.100000000000001" customHeight="1" x14ac:dyDescent="0.2">
      <c r="A204" s="137">
        <v>189</v>
      </c>
      <c r="B204" s="287"/>
      <c r="C204" s="287"/>
      <c r="D204" s="3"/>
      <c r="E204" s="3"/>
      <c r="F204" s="4"/>
      <c r="G204" s="4"/>
      <c r="H204" s="5"/>
      <c r="I204" s="52" t="str">
        <f t="shared" si="302"/>
        <v/>
      </c>
      <c r="J204" s="4"/>
      <c r="K204" s="4"/>
      <c r="L204" s="4"/>
      <c r="M204" s="4"/>
      <c r="N204" s="5"/>
      <c r="O204" s="53" t="str">
        <f t="shared" si="303"/>
        <v/>
      </c>
      <c r="P204" s="5"/>
      <c r="R204" s="80"/>
      <c r="S204" s="80"/>
      <c r="T204" s="69"/>
      <c r="U204" s="63" t="str">
        <f t="shared" si="304"/>
        <v/>
      </c>
      <c r="V204" s="80"/>
      <c r="W204" s="80"/>
      <c r="X204" s="80"/>
      <c r="Y204" s="80"/>
      <c r="Z204" s="80"/>
      <c r="AA204" s="128"/>
      <c r="AZ204" s="112"/>
      <c r="CA204" s="86" t="str">
        <f t="shared" si="337"/>
        <v/>
      </c>
      <c r="CB204" s="82" t="str">
        <f t="shared" si="338"/>
        <v/>
      </c>
      <c r="CC204" s="82" t="str">
        <f t="shared" si="339"/>
        <v/>
      </c>
      <c r="CD204" s="82" t="str">
        <f t="shared" si="340"/>
        <v/>
      </c>
      <c r="CE204" s="82" t="str">
        <f t="shared" si="341"/>
        <v/>
      </c>
      <c r="CF204" s="86" t="str">
        <f t="shared" si="342"/>
        <v/>
      </c>
      <c r="CG204" s="87"/>
      <c r="CH204" s="86" t="str">
        <f t="shared" si="343"/>
        <v/>
      </c>
      <c r="CI204" s="86" t="str">
        <f t="shared" si="344"/>
        <v/>
      </c>
      <c r="CJ204" s="64"/>
      <c r="CK204" s="64"/>
      <c r="CL204" s="64"/>
      <c r="CM204" s="64"/>
      <c r="CN204" s="72" t="str">
        <f t="shared" si="345"/>
        <v/>
      </c>
      <c r="CO204" s="72" t="str">
        <f t="shared" si="346"/>
        <v/>
      </c>
      <c r="CP204" s="72" t="str">
        <f t="shared" si="347"/>
        <v/>
      </c>
      <c r="CQ204" s="72" t="str">
        <f t="shared" si="348"/>
        <v/>
      </c>
      <c r="CR204" s="72" t="str">
        <f t="shared" si="349"/>
        <v/>
      </c>
      <c r="CS204" s="72" t="str">
        <f t="shared" si="380"/>
        <v/>
      </c>
      <c r="CT204" s="72" t="str">
        <f t="shared" si="380"/>
        <v/>
      </c>
      <c r="CU204" s="72" t="str">
        <f t="shared" si="380"/>
        <v/>
      </c>
      <c r="CV204" s="72" t="str">
        <f t="shared" si="380"/>
        <v/>
      </c>
      <c r="CW204" s="72" t="str">
        <f t="shared" si="380"/>
        <v/>
      </c>
      <c r="CX204" s="72" t="str">
        <f t="shared" si="380"/>
        <v/>
      </c>
      <c r="CY204" s="72" t="str">
        <f t="shared" si="380"/>
        <v/>
      </c>
      <c r="CZ204" s="72" t="str">
        <f t="shared" si="380"/>
        <v/>
      </c>
      <c r="DA204" s="72" t="str">
        <f t="shared" si="380"/>
        <v/>
      </c>
      <c r="DB204" s="72" t="str">
        <f t="shared" si="380"/>
        <v/>
      </c>
      <c r="DC204" s="72" t="str">
        <f t="shared" si="381"/>
        <v/>
      </c>
      <c r="DD204" s="72" t="str">
        <f t="shared" si="381"/>
        <v/>
      </c>
      <c r="DE204" s="72" t="str">
        <f t="shared" si="381"/>
        <v/>
      </c>
      <c r="DF204" s="72" t="str">
        <f t="shared" si="381"/>
        <v/>
      </c>
      <c r="DG204" s="72" t="str">
        <f t="shared" si="381"/>
        <v/>
      </c>
      <c r="DH204" s="72" t="str">
        <f t="shared" si="381"/>
        <v/>
      </c>
      <c r="DI204" s="72" t="str">
        <f t="shared" si="381"/>
        <v/>
      </c>
      <c r="DJ204" s="72" t="str">
        <f t="shared" si="381"/>
        <v/>
      </c>
      <c r="DK204" s="72" t="str">
        <f t="shared" si="381"/>
        <v/>
      </c>
      <c r="DL204" s="64"/>
      <c r="DM204" s="64"/>
      <c r="DN204" s="64"/>
      <c r="DO204" s="72" t="str">
        <f t="shared" si="352"/>
        <v/>
      </c>
      <c r="DP204" s="72" t="str">
        <f t="shared" si="305"/>
        <v/>
      </c>
      <c r="DQ204" s="72" t="str">
        <f t="shared" si="382"/>
        <v/>
      </c>
      <c r="DR204" s="72" t="str">
        <f t="shared" si="382"/>
        <v/>
      </c>
      <c r="DS204" s="72" t="str">
        <f t="shared" si="382"/>
        <v/>
      </c>
      <c r="DT204" s="72" t="str">
        <f t="shared" si="382"/>
        <v/>
      </c>
      <c r="DU204" s="72" t="str">
        <f t="shared" si="382"/>
        <v/>
      </c>
      <c r="DV204" s="72" t="str">
        <f t="shared" si="382"/>
        <v/>
      </c>
      <c r="DW204" s="72" t="str">
        <f t="shared" si="382"/>
        <v/>
      </c>
      <c r="DX204" s="72" t="str">
        <f t="shared" si="382"/>
        <v/>
      </c>
      <c r="DY204" s="72" t="str">
        <f t="shared" si="382"/>
        <v/>
      </c>
      <c r="DZ204" s="72" t="str">
        <f t="shared" si="382"/>
        <v/>
      </c>
      <c r="EA204" s="72" t="str">
        <f t="shared" si="382"/>
        <v/>
      </c>
      <c r="EB204" s="72" t="str">
        <f t="shared" si="382"/>
        <v/>
      </c>
      <c r="EC204" s="72" t="str">
        <f t="shared" si="382"/>
        <v/>
      </c>
      <c r="ED204" s="72" t="str">
        <f t="shared" si="382"/>
        <v/>
      </c>
      <c r="EE204" s="72" t="str">
        <f t="shared" si="382"/>
        <v/>
      </c>
      <c r="EF204" s="72" t="str">
        <f t="shared" si="382"/>
        <v/>
      </c>
      <c r="EG204" s="72" t="str">
        <f t="shared" si="379"/>
        <v/>
      </c>
      <c r="EH204" s="72" t="str">
        <f t="shared" si="379"/>
        <v/>
      </c>
      <c r="EI204" s="72" t="str">
        <f t="shared" si="379"/>
        <v/>
      </c>
      <c r="EJ204" s="68"/>
      <c r="EK204" s="68"/>
      <c r="EL204" s="68"/>
      <c r="EM204" s="68"/>
      <c r="EN204" s="88" t="str">
        <f t="shared" si="353"/>
        <v/>
      </c>
      <c r="EO204" s="88" t="str">
        <f t="shared" si="306"/>
        <v/>
      </c>
      <c r="EP204" s="88">
        <f t="shared" si="354"/>
        <v>0</v>
      </c>
      <c r="EQ204" s="89" t="str">
        <f t="shared" si="307"/>
        <v/>
      </c>
      <c r="ER204" s="89" t="str">
        <f t="shared" si="308"/>
        <v/>
      </c>
      <c r="ES204" s="89" t="str">
        <f t="shared" si="309"/>
        <v/>
      </c>
      <c r="ET204" s="89" t="str">
        <f t="shared" si="310"/>
        <v/>
      </c>
      <c r="EU204" s="89" t="str">
        <f t="shared" si="311"/>
        <v/>
      </c>
      <c r="EV204" s="89" t="str">
        <f t="shared" si="312"/>
        <v/>
      </c>
      <c r="EW204" s="89" t="str">
        <f t="shared" si="313"/>
        <v/>
      </c>
      <c r="EX204" s="89" t="str">
        <f t="shared" si="314"/>
        <v/>
      </c>
      <c r="EY204" s="89" t="str">
        <f t="shared" si="315"/>
        <v/>
      </c>
      <c r="EZ204" s="89" t="str">
        <f t="shared" si="316"/>
        <v/>
      </c>
      <c r="FA204" s="89" t="str">
        <f t="shared" si="317"/>
        <v/>
      </c>
      <c r="FB204" s="89" t="str">
        <f t="shared" si="318"/>
        <v/>
      </c>
      <c r="FC204" s="89" t="str">
        <f t="shared" si="319"/>
        <v/>
      </c>
      <c r="FD204" s="89" t="str">
        <f t="shared" si="320"/>
        <v/>
      </c>
      <c r="FE204" s="89" t="str">
        <f t="shared" si="321"/>
        <v/>
      </c>
      <c r="FF204" s="89" t="str">
        <f t="shared" si="322"/>
        <v/>
      </c>
      <c r="FG204" s="89" t="str">
        <f t="shared" si="323"/>
        <v/>
      </c>
      <c r="FH204" s="89" t="str">
        <f t="shared" si="324"/>
        <v/>
      </c>
      <c r="FI204" s="89" t="str">
        <f t="shared" si="325"/>
        <v/>
      </c>
      <c r="FJ204" s="89" t="str">
        <f t="shared" si="326"/>
        <v/>
      </c>
      <c r="FK204" s="68"/>
      <c r="FL204" s="68"/>
      <c r="FM204" s="68"/>
      <c r="FN204" s="68"/>
      <c r="FO204" s="68"/>
      <c r="FP204" s="88" t="str">
        <f t="shared" si="355"/>
        <v/>
      </c>
      <c r="FQ204" s="72" t="str">
        <f t="shared" si="356"/>
        <v/>
      </c>
      <c r="FR204" s="72" t="str">
        <f t="shared" si="357"/>
        <v/>
      </c>
      <c r="FS204" s="72" t="str">
        <f t="shared" si="358"/>
        <v/>
      </c>
      <c r="FT204" s="72" t="str">
        <f t="shared" si="359"/>
        <v/>
      </c>
      <c r="FU204" s="72" t="str">
        <f t="shared" si="360"/>
        <v/>
      </c>
      <c r="FV204" s="72" t="str">
        <f t="shared" si="361"/>
        <v/>
      </c>
      <c r="FW204" s="72" t="str">
        <f t="shared" si="362"/>
        <v/>
      </c>
      <c r="FX204" s="72" t="str">
        <f t="shared" si="363"/>
        <v/>
      </c>
      <c r="FY204" s="72" t="str">
        <f t="shared" si="364"/>
        <v/>
      </c>
      <c r="FZ204" s="72" t="str">
        <f t="shared" si="365"/>
        <v/>
      </c>
      <c r="GA204" s="72" t="str">
        <f t="shared" si="366"/>
        <v/>
      </c>
      <c r="GB204" s="72" t="str">
        <f t="shared" si="367"/>
        <v/>
      </c>
      <c r="GC204" s="72" t="str">
        <f t="shared" si="368"/>
        <v/>
      </c>
      <c r="GD204" s="72" t="str">
        <f t="shared" si="369"/>
        <v/>
      </c>
      <c r="GE204" s="72" t="str">
        <f t="shared" si="370"/>
        <v/>
      </c>
      <c r="GF204" s="72" t="str">
        <f t="shared" si="371"/>
        <v/>
      </c>
      <c r="GG204" s="72" t="str">
        <f t="shared" si="372"/>
        <v/>
      </c>
      <c r="GH204" s="72" t="str">
        <f t="shared" si="373"/>
        <v/>
      </c>
      <c r="GI204" s="72" t="str">
        <f t="shared" si="374"/>
        <v/>
      </c>
      <c r="GJ204" s="113"/>
      <c r="GK204" s="113"/>
    </row>
    <row r="205" spans="1:193" ht="20.100000000000001" customHeight="1" x14ac:dyDescent="0.2">
      <c r="A205" s="137">
        <v>190</v>
      </c>
      <c r="B205" s="287"/>
      <c r="C205" s="287"/>
      <c r="D205" s="3"/>
      <c r="E205" s="3"/>
      <c r="F205" s="4"/>
      <c r="G205" s="4"/>
      <c r="H205" s="5"/>
      <c r="I205" s="52" t="str">
        <f t="shared" si="302"/>
        <v/>
      </c>
      <c r="J205" s="4"/>
      <c r="K205" s="4"/>
      <c r="L205" s="4"/>
      <c r="M205" s="4"/>
      <c r="N205" s="5"/>
      <c r="O205" s="53" t="str">
        <f t="shared" si="303"/>
        <v/>
      </c>
      <c r="P205" s="5"/>
      <c r="R205" s="80"/>
      <c r="S205" s="80"/>
      <c r="T205" s="69"/>
      <c r="U205" s="63" t="str">
        <f t="shared" si="304"/>
        <v/>
      </c>
      <c r="V205" s="80"/>
      <c r="W205" s="80"/>
      <c r="X205" s="80"/>
      <c r="Y205" s="80"/>
      <c r="Z205" s="80"/>
      <c r="AA205" s="128"/>
      <c r="AZ205" s="112"/>
      <c r="CA205" s="86" t="str">
        <f t="shared" si="337"/>
        <v/>
      </c>
      <c r="CB205" s="82" t="str">
        <f t="shared" si="338"/>
        <v/>
      </c>
      <c r="CC205" s="82" t="str">
        <f t="shared" si="339"/>
        <v/>
      </c>
      <c r="CD205" s="82" t="str">
        <f t="shared" si="340"/>
        <v/>
      </c>
      <c r="CE205" s="82" t="str">
        <f t="shared" si="341"/>
        <v/>
      </c>
      <c r="CF205" s="86" t="str">
        <f t="shared" si="342"/>
        <v/>
      </c>
      <c r="CG205" s="87"/>
      <c r="CH205" s="86" t="str">
        <f t="shared" si="343"/>
        <v/>
      </c>
      <c r="CI205" s="86" t="str">
        <f t="shared" si="344"/>
        <v/>
      </c>
      <c r="CJ205" s="64"/>
      <c r="CK205" s="64"/>
      <c r="CL205" s="64"/>
      <c r="CM205" s="64"/>
      <c r="CN205" s="72" t="str">
        <f t="shared" si="345"/>
        <v/>
      </c>
      <c r="CO205" s="72" t="str">
        <f t="shared" si="346"/>
        <v/>
      </c>
      <c r="CP205" s="72" t="str">
        <f t="shared" si="347"/>
        <v/>
      </c>
      <c r="CQ205" s="72" t="str">
        <f t="shared" si="348"/>
        <v/>
      </c>
      <c r="CR205" s="72" t="str">
        <f t="shared" si="349"/>
        <v/>
      </c>
      <c r="CS205" s="72" t="str">
        <f t="shared" si="380"/>
        <v/>
      </c>
      <c r="CT205" s="72" t="str">
        <f t="shared" si="380"/>
        <v/>
      </c>
      <c r="CU205" s="72" t="str">
        <f t="shared" si="380"/>
        <v/>
      </c>
      <c r="CV205" s="72" t="str">
        <f t="shared" si="380"/>
        <v/>
      </c>
      <c r="CW205" s="72" t="str">
        <f t="shared" si="380"/>
        <v/>
      </c>
      <c r="CX205" s="72" t="str">
        <f t="shared" si="380"/>
        <v/>
      </c>
      <c r="CY205" s="72" t="str">
        <f t="shared" si="380"/>
        <v/>
      </c>
      <c r="CZ205" s="72" t="str">
        <f t="shared" si="380"/>
        <v/>
      </c>
      <c r="DA205" s="72" t="str">
        <f t="shared" si="380"/>
        <v/>
      </c>
      <c r="DB205" s="72" t="str">
        <f t="shared" si="380"/>
        <v/>
      </c>
      <c r="DC205" s="72" t="str">
        <f t="shared" si="381"/>
        <v/>
      </c>
      <c r="DD205" s="72" t="str">
        <f t="shared" si="381"/>
        <v/>
      </c>
      <c r="DE205" s="72" t="str">
        <f t="shared" si="381"/>
        <v/>
      </c>
      <c r="DF205" s="72" t="str">
        <f t="shared" si="381"/>
        <v/>
      </c>
      <c r="DG205" s="72" t="str">
        <f t="shared" si="381"/>
        <v/>
      </c>
      <c r="DH205" s="72" t="str">
        <f t="shared" si="381"/>
        <v/>
      </c>
      <c r="DI205" s="72" t="str">
        <f t="shared" si="381"/>
        <v/>
      </c>
      <c r="DJ205" s="72" t="str">
        <f t="shared" si="381"/>
        <v/>
      </c>
      <c r="DK205" s="72" t="str">
        <f t="shared" si="381"/>
        <v/>
      </c>
      <c r="DL205" s="64"/>
      <c r="DM205" s="64"/>
      <c r="DN205" s="64"/>
      <c r="DO205" s="72" t="str">
        <f t="shared" si="352"/>
        <v/>
      </c>
      <c r="DP205" s="72" t="str">
        <f t="shared" si="305"/>
        <v/>
      </c>
      <c r="DQ205" s="72" t="str">
        <f t="shared" si="382"/>
        <v/>
      </c>
      <c r="DR205" s="72" t="str">
        <f t="shared" si="382"/>
        <v/>
      </c>
      <c r="DS205" s="72" t="str">
        <f t="shared" si="382"/>
        <v/>
      </c>
      <c r="DT205" s="72" t="str">
        <f t="shared" si="382"/>
        <v/>
      </c>
      <c r="DU205" s="72" t="str">
        <f t="shared" si="382"/>
        <v/>
      </c>
      <c r="DV205" s="72" t="str">
        <f t="shared" si="382"/>
        <v/>
      </c>
      <c r="DW205" s="72" t="str">
        <f t="shared" si="382"/>
        <v/>
      </c>
      <c r="DX205" s="72" t="str">
        <f t="shared" si="382"/>
        <v/>
      </c>
      <c r="DY205" s="72" t="str">
        <f t="shared" si="382"/>
        <v/>
      </c>
      <c r="DZ205" s="72" t="str">
        <f t="shared" si="382"/>
        <v/>
      </c>
      <c r="EA205" s="72" t="str">
        <f t="shared" si="382"/>
        <v/>
      </c>
      <c r="EB205" s="72" t="str">
        <f t="shared" si="382"/>
        <v/>
      </c>
      <c r="EC205" s="72" t="str">
        <f t="shared" si="382"/>
        <v/>
      </c>
      <c r="ED205" s="72" t="str">
        <f t="shared" si="382"/>
        <v/>
      </c>
      <c r="EE205" s="72" t="str">
        <f t="shared" si="382"/>
        <v/>
      </c>
      <c r="EF205" s="72" t="str">
        <f t="shared" si="382"/>
        <v/>
      </c>
      <c r="EG205" s="72" t="str">
        <f t="shared" si="379"/>
        <v/>
      </c>
      <c r="EH205" s="72" t="str">
        <f t="shared" si="379"/>
        <v/>
      </c>
      <c r="EI205" s="72" t="str">
        <f t="shared" si="379"/>
        <v/>
      </c>
      <c r="EJ205" s="68"/>
      <c r="EK205" s="68"/>
      <c r="EL205" s="68"/>
      <c r="EM205" s="68"/>
      <c r="EN205" s="88" t="str">
        <f t="shared" si="353"/>
        <v/>
      </c>
      <c r="EO205" s="88" t="str">
        <f t="shared" si="306"/>
        <v/>
      </c>
      <c r="EP205" s="88">
        <f t="shared" si="354"/>
        <v>0</v>
      </c>
      <c r="EQ205" s="89" t="str">
        <f t="shared" si="307"/>
        <v/>
      </c>
      <c r="ER205" s="89" t="str">
        <f t="shared" si="308"/>
        <v/>
      </c>
      <c r="ES205" s="89" t="str">
        <f t="shared" si="309"/>
        <v/>
      </c>
      <c r="ET205" s="89" t="str">
        <f t="shared" si="310"/>
        <v/>
      </c>
      <c r="EU205" s="89" t="str">
        <f t="shared" si="311"/>
        <v/>
      </c>
      <c r="EV205" s="89" t="str">
        <f t="shared" si="312"/>
        <v/>
      </c>
      <c r="EW205" s="89" t="str">
        <f t="shared" si="313"/>
        <v/>
      </c>
      <c r="EX205" s="89" t="str">
        <f t="shared" si="314"/>
        <v/>
      </c>
      <c r="EY205" s="89" t="str">
        <f t="shared" si="315"/>
        <v/>
      </c>
      <c r="EZ205" s="89" t="str">
        <f t="shared" si="316"/>
        <v/>
      </c>
      <c r="FA205" s="89" t="str">
        <f t="shared" si="317"/>
        <v/>
      </c>
      <c r="FB205" s="89" t="str">
        <f t="shared" si="318"/>
        <v/>
      </c>
      <c r="FC205" s="89" t="str">
        <f t="shared" si="319"/>
        <v/>
      </c>
      <c r="FD205" s="89" t="str">
        <f t="shared" si="320"/>
        <v/>
      </c>
      <c r="FE205" s="89" t="str">
        <f t="shared" si="321"/>
        <v/>
      </c>
      <c r="FF205" s="89" t="str">
        <f t="shared" si="322"/>
        <v/>
      </c>
      <c r="FG205" s="89" t="str">
        <f t="shared" si="323"/>
        <v/>
      </c>
      <c r="FH205" s="89" t="str">
        <f t="shared" si="324"/>
        <v/>
      </c>
      <c r="FI205" s="89" t="str">
        <f t="shared" si="325"/>
        <v/>
      </c>
      <c r="FJ205" s="89" t="str">
        <f t="shared" si="326"/>
        <v/>
      </c>
      <c r="FK205" s="68"/>
      <c r="FL205" s="68"/>
      <c r="FM205" s="68"/>
      <c r="FN205" s="68"/>
      <c r="FO205" s="68"/>
      <c r="FP205" s="88" t="str">
        <f t="shared" si="355"/>
        <v/>
      </c>
      <c r="FQ205" s="72" t="str">
        <f t="shared" si="356"/>
        <v/>
      </c>
      <c r="FR205" s="72" t="str">
        <f t="shared" si="357"/>
        <v/>
      </c>
      <c r="FS205" s="72" t="str">
        <f t="shared" si="358"/>
        <v/>
      </c>
      <c r="FT205" s="72" t="str">
        <f t="shared" si="359"/>
        <v/>
      </c>
      <c r="FU205" s="72" t="str">
        <f t="shared" si="360"/>
        <v/>
      </c>
      <c r="FV205" s="72" t="str">
        <f t="shared" si="361"/>
        <v/>
      </c>
      <c r="FW205" s="72" t="str">
        <f t="shared" si="362"/>
        <v/>
      </c>
      <c r="FX205" s="72" t="str">
        <f t="shared" si="363"/>
        <v/>
      </c>
      <c r="FY205" s="72" t="str">
        <f t="shared" si="364"/>
        <v/>
      </c>
      <c r="FZ205" s="72" t="str">
        <f t="shared" si="365"/>
        <v/>
      </c>
      <c r="GA205" s="72" t="str">
        <f t="shared" si="366"/>
        <v/>
      </c>
      <c r="GB205" s="72" t="str">
        <f t="shared" si="367"/>
        <v/>
      </c>
      <c r="GC205" s="72" t="str">
        <f t="shared" si="368"/>
        <v/>
      </c>
      <c r="GD205" s="72" t="str">
        <f t="shared" si="369"/>
        <v/>
      </c>
      <c r="GE205" s="72" t="str">
        <f t="shared" si="370"/>
        <v/>
      </c>
      <c r="GF205" s="72" t="str">
        <f t="shared" si="371"/>
        <v/>
      </c>
      <c r="GG205" s="72" t="str">
        <f t="shared" si="372"/>
        <v/>
      </c>
      <c r="GH205" s="72" t="str">
        <f t="shared" si="373"/>
        <v/>
      </c>
      <c r="GI205" s="72" t="str">
        <f t="shared" si="374"/>
        <v/>
      </c>
      <c r="GJ205" s="113"/>
      <c r="GK205" s="113"/>
    </row>
    <row r="206" spans="1:193" ht="20.100000000000001" customHeight="1" x14ac:dyDescent="0.2">
      <c r="A206" s="137">
        <v>191</v>
      </c>
      <c r="B206" s="287"/>
      <c r="C206" s="287"/>
      <c r="D206" s="3"/>
      <c r="E206" s="3"/>
      <c r="F206" s="4"/>
      <c r="G206" s="4"/>
      <c r="H206" s="5"/>
      <c r="I206" s="52" t="str">
        <f t="shared" si="302"/>
        <v/>
      </c>
      <c r="J206" s="4"/>
      <c r="K206" s="4"/>
      <c r="L206" s="4"/>
      <c r="M206" s="4"/>
      <c r="N206" s="5"/>
      <c r="O206" s="53" t="str">
        <f t="shared" si="303"/>
        <v/>
      </c>
      <c r="P206" s="5"/>
      <c r="R206" s="80"/>
      <c r="S206" s="80"/>
      <c r="T206" s="69"/>
      <c r="U206" s="63" t="str">
        <f t="shared" si="304"/>
        <v/>
      </c>
      <c r="V206" s="80"/>
      <c r="W206" s="80"/>
      <c r="X206" s="80"/>
      <c r="Y206" s="80"/>
      <c r="Z206" s="80"/>
      <c r="AA206" s="128"/>
      <c r="AZ206" s="112"/>
      <c r="CA206" s="86" t="str">
        <f t="shared" si="337"/>
        <v/>
      </c>
      <c r="CB206" s="82" t="str">
        <f t="shared" si="338"/>
        <v/>
      </c>
      <c r="CC206" s="82" t="str">
        <f t="shared" si="339"/>
        <v/>
      </c>
      <c r="CD206" s="82" t="str">
        <f t="shared" si="340"/>
        <v/>
      </c>
      <c r="CE206" s="82" t="str">
        <f t="shared" si="341"/>
        <v/>
      </c>
      <c r="CF206" s="86" t="str">
        <f t="shared" si="342"/>
        <v/>
      </c>
      <c r="CG206" s="87"/>
      <c r="CH206" s="86" t="str">
        <f t="shared" si="343"/>
        <v/>
      </c>
      <c r="CI206" s="86" t="str">
        <f t="shared" si="344"/>
        <v/>
      </c>
      <c r="CJ206" s="64"/>
      <c r="CK206" s="64"/>
      <c r="CL206" s="64"/>
      <c r="CM206" s="64"/>
      <c r="CN206" s="72" t="str">
        <f t="shared" si="345"/>
        <v/>
      </c>
      <c r="CO206" s="72" t="str">
        <f t="shared" si="346"/>
        <v/>
      </c>
      <c r="CP206" s="72" t="str">
        <f t="shared" si="347"/>
        <v/>
      </c>
      <c r="CQ206" s="72" t="str">
        <f t="shared" si="348"/>
        <v/>
      </c>
      <c r="CR206" s="72" t="str">
        <f t="shared" si="349"/>
        <v/>
      </c>
      <c r="CS206" s="72" t="str">
        <f t="shared" ref="CS206:DB214" si="383">IF($CR206="","",IF($CR206=CS$15,(($D206*$J206)+($D206*$K206)+($E206*$L206)+($E206*$M206))/1000*$F206,""))</f>
        <v/>
      </c>
      <c r="CT206" s="72" t="str">
        <f t="shared" si="383"/>
        <v/>
      </c>
      <c r="CU206" s="72" t="str">
        <f t="shared" si="383"/>
        <v/>
      </c>
      <c r="CV206" s="72" t="str">
        <f t="shared" si="383"/>
        <v/>
      </c>
      <c r="CW206" s="72" t="str">
        <f t="shared" si="383"/>
        <v/>
      </c>
      <c r="CX206" s="72" t="str">
        <f t="shared" si="383"/>
        <v/>
      </c>
      <c r="CY206" s="72" t="str">
        <f t="shared" si="383"/>
        <v/>
      </c>
      <c r="CZ206" s="72" t="str">
        <f t="shared" si="383"/>
        <v/>
      </c>
      <c r="DA206" s="72" t="str">
        <f t="shared" si="383"/>
        <v/>
      </c>
      <c r="DB206" s="72" t="str">
        <f t="shared" si="383"/>
        <v/>
      </c>
      <c r="DC206" s="72" t="str">
        <f t="shared" ref="DC206:DK214" si="384">IF($CR206="","",IF($CR206=DC$15,(($D206*$J206)+($D206*$K206)+($E206*$L206)+($E206*$M206))/1000*$F206,""))</f>
        <v/>
      </c>
      <c r="DD206" s="72" t="str">
        <f t="shared" si="384"/>
        <v/>
      </c>
      <c r="DE206" s="72" t="str">
        <f t="shared" si="384"/>
        <v/>
      </c>
      <c r="DF206" s="72" t="str">
        <f t="shared" si="384"/>
        <v/>
      </c>
      <c r="DG206" s="72" t="str">
        <f t="shared" si="384"/>
        <v/>
      </c>
      <c r="DH206" s="72" t="str">
        <f t="shared" si="384"/>
        <v/>
      </c>
      <c r="DI206" s="72" t="str">
        <f t="shared" si="384"/>
        <v/>
      </c>
      <c r="DJ206" s="72" t="str">
        <f t="shared" si="384"/>
        <v/>
      </c>
      <c r="DK206" s="72" t="str">
        <f t="shared" si="384"/>
        <v/>
      </c>
      <c r="DL206" s="64"/>
      <c r="DM206" s="64"/>
      <c r="DN206" s="64"/>
      <c r="DO206" s="72" t="str">
        <f t="shared" si="352"/>
        <v/>
      </c>
      <c r="DP206" s="72" t="str">
        <f t="shared" si="305"/>
        <v/>
      </c>
      <c r="DQ206" s="72" t="str">
        <f t="shared" si="382"/>
        <v/>
      </c>
      <c r="DR206" s="72" t="str">
        <f t="shared" si="382"/>
        <v/>
      </c>
      <c r="DS206" s="72" t="str">
        <f t="shared" si="382"/>
        <v/>
      </c>
      <c r="DT206" s="72" t="str">
        <f t="shared" si="382"/>
        <v/>
      </c>
      <c r="DU206" s="72" t="str">
        <f t="shared" si="382"/>
        <v/>
      </c>
      <c r="DV206" s="72" t="str">
        <f t="shared" si="382"/>
        <v/>
      </c>
      <c r="DW206" s="72" t="str">
        <f t="shared" si="382"/>
        <v/>
      </c>
      <c r="DX206" s="72" t="str">
        <f t="shared" si="382"/>
        <v/>
      </c>
      <c r="DY206" s="72" t="str">
        <f t="shared" si="382"/>
        <v/>
      </c>
      <c r="DZ206" s="72" t="str">
        <f t="shared" si="382"/>
        <v/>
      </c>
      <c r="EA206" s="72" t="str">
        <f t="shared" si="382"/>
        <v/>
      </c>
      <c r="EB206" s="72" t="str">
        <f t="shared" si="382"/>
        <v/>
      </c>
      <c r="EC206" s="72" t="str">
        <f t="shared" si="382"/>
        <v/>
      </c>
      <c r="ED206" s="72" t="str">
        <f t="shared" si="382"/>
        <v/>
      </c>
      <c r="EE206" s="72" t="str">
        <f t="shared" si="382"/>
        <v/>
      </c>
      <c r="EF206" s="72" t="str">
        <f t="shared" si="382"/>
        <v/>
      </c>
      <c r="EG206" s="72" t="str">
        <f t="shared" si="379"/>
        <v/>
      </c>
      <c r="EH206" s="72" t="str">
        <f t="shared" si="379"/>
        <v/>
      </c>
      <c r="EI206" s="72" t="str">
        <f t="shared" si="379"/>
        <v/>
      </c>
      <c r="EJ206" s="68"/>
      <c r="EK206" s="68"/>
      <c r="EL206" s="68"/>
      <c r="EM206" s="68"/>
      <c r="EN206" s="88" t="str">
        <f t="shared" si="353"/>
        <v/>
      </c>
      <c r="EO206" s="88" t="str">
        <f t="shared" si="306"/>
        <v/>
      </c>
      <c r="EP206" s="88">
        <f t="shared" si="354"/>
        <v>0</v>
      </c>
      <c r="EQ206" s="89" t="str">
        <f t="shared" si="307"/>
        <v/>
      </c>
      <c r="ER206" s="89" t="str">
        <f t="shared" si="308"/>
        <v/>
      </c>
      <c r="ES206" s="89" t="str">
        <f t="shared" si="309"/>
        <v/>
      </c>
      <c r="ET206" s="89" t="str">
        <f t="shared" si="310"/>
        <v/>
      </c>
      <c r="EU206" s="89" t="str">
        <f t="shared" si="311"/>
        <v/>
      </c>
      <c r="EV206" s="89" t="str">
        <f t="shared" si="312"/>
        <v/>
      </c>
      <c r="EW206" s="89" t="str">
        <f t="shared" si="313"/>
        <v/>
      </c>
      <c r="EX206" s="89" t="str">
        <f t="shared" si="314"/>
        <v/>
      </c>
      <c r="EY206" s="89" t="str">
        <f t="shared" si="315"/>
        <v/>
      </c>
      <c r="EZ206" s="89" t="str">
        <f t="shared" si="316"/>
        <v/>
      </c>
      <c r="FA206" s="89" t="str">
        <f t="shared" si="317"/>
        <v/>
      </c>
      <c r="FB206" s="89" t="str">
        <f t="shared" si="318"/>
        <v/>
      </c>
      <c r="FC206" s="89" t="str">
        <f t="shared" si="319"/>
        <v/>
      </c>
      <c r="FD206" s="89" t="str">
        <f t="shared" si="320"/>
        <v/>
      </c>
      <c r="FE206" s="89" t="str">
        <f t="shared" si="321"/>
        <v/>
      </c>
      <c r="FF206" s="89" t="str">
        <f t="shared" si="322"/>
        <v/>
      </c>
      <c r="FG206" s="89" t="str">
        <f t="shared" si="323"/>
        <v/>
      </c>
      <c r="FH206" s="89" t="str">
        <f t="shared" si="324"/>
        <v/>
      </c>
      <c r="FI206" s="89" t="str">
        <f t="shared" si="325"/>
        <v/>
      </c>
      <c r="FJ206" s="89" t="str">
        <f t="shared" si="326"/>
        <v/>
      </c>
      <c r="FK206" s="68"/>
      <c r="FL206" s="68"/>
      <c r="FM206" s="68"/>
      <c r="FN206" s="68"/>
      <c r="FO206" s="68"/>
      <c r="FP206" s="88" t="str">
        <f t="shared" si="355"/>
        <v/>
      </c>
      <c r="FQ206" s="72" t="str">
        <f t="shared" si="356"/>
        <v/>
      </c>
      <c r="FR206" s="72" t="str">
        <f t="shared" si="357"/>
        <v/>
      </c>
      <c r="FS206" s="72" t="str">
        <f t="shared" si="358"/>
        <v/>
      </c>
      <c r="FT206" s="72" t="str">
        <f t="shared" si="359"/>
        <v/>
      </c>
      <c r="FU206" s="72" t="str">
        <f t="shared" si="360"/>
        <v/>
      </c>
      <c r="FV206" s="72" t="str">
        <f t="shared" si="361"/>
        <v/>
      </c>
      <c r="FW206" s="72" t="str">
        <f t="shared" si="362"/>
        <v/>
      </c>
      <c r="FX206" s="72" t="str">
        <f t="shared" si="363"/>
        <v/>
      </c>
      <c r="FY206" s="72" t="str">
        <f t="shared" si="364"/>
        <v/>
      </c>
      <c r="FZ206" s="72" t="str">
        <f t="shared" si="365"/>
        <v/>
      </c>
      <c r="GA206" s="72" t="str">
        <f t="shared" si="366"/>
        <v/>
      </c>
      <c r="GB206" s="72" t="str">
        <f t="shared" si="367"/>
        <v/>
      </c>
      <c r="GC206" s="72" t="str">
        <f t="shared" si="368"/>
        <v/>
      </c>
      <c r="GD206" s="72" t="str">
        <f t="shared" si="369"/>
        <v/>
      </c>
      <c r="GE206" s="72" t="str">
        <f t="shared" si="370"/>
        <v/>
      </c>
      <c r="GF206" s="72" t="str">
        <f t="shared" si="371"/>
        <v/>
      </c>
      <c r="GG206" s="72" t="str">
        <f t="shared" si="372"/>
        <v/>
      </c>
      <c r="GH206" s="72" t="str">
        <f t="shared" si="373"/>
        <v/>
      </c>
      <c r="GI206" s="72" t="str">
        <f t="shared" si="374"/>
        <v/>
      </c>
      <c r="GJ206" s="113"/>
      <c r="GK206" s="113"/>
    </row>
    <row r="207" spans="1:193" ht="20.100000000000001" customHeight="1" x14ac:dyDescent="0.2">
      <c r="A207" s="137">
        <v>192</v>
      </c>
      <c r="B207" s="287"/>
      <c r="C207" s="287"/>
      <c r="D207" s="3"/>
      <c r="E207" s="3"/>
      <c r="F207" s="4"/>
      <c r="G207" s="4"/>
      <c r="H207" s="5"/>
      <c r="I207" s="52" t="str">
        <f t="shared" si="302"/>
        <v/>
      </c>
      <c r="J207" s="4"/>
      <c r="K207" s="4"/>
      <c r="L207" s="4"/>
      <c r="M207" s="4"/>
      <c r="N207" s="5"/>
      <c r="O207" s="53" t="str">
        <f t="shared" si="303"/>
        <v/>
      </c>
      <c r="P207" s="5"/>
      <c r="R207" s="80"/>
      <c r="S207" s="80"/>
      <c r="T207" s="69"/>
      <c r="U207" s="63" t="str">
        <f t="shared" si="304"/>
        <v/>
      </c>
      <c r="V207" s="80"/>
      <c r="W207" s="80"/>
      <c r="X207" s="80"/>
      <c r="Y207" s="80"/>
      <c r="Z207" s="80"/>
      <c r="AA207" s="128"/>
      <c r="AZ207" s="112"/>
      <c r="CA207" s="86" t="str">
        <f t="shared" si="337"/>
        <v/>
      </c>
      <c r="CB207" s="82" t="str">
        <f t="shared" si="338"/>
        <v/>
      </c>
      <c r="CC207" s="82" t="str">
        <f t="shared" si="339"/>
        <v/>
      </c>
      <c r="CD207" s="82" t="str">
        <f t="shared" si="340"/>
        <v/>
      </c>
      <c r="CE207" s="82" t="str">
        <f t="shared" si="341"/>
        <v/>
      </c>
      <c r="CF207" s="86" t="str">
        <f t="shared" si="342"/>
        <v/>
      </c>
      <c r="CG207" s="87"/>
      <c r="CH207" s="86" t="str">
        <f t="shared" si="343"/>
        <v/>
      </c>
      <c r="CI207" s="86" t="str">
        <f t="shared" si="344"/>
        <v/>
      </c>
      <c r="CJ207" s="64"/>
      <c r="CK207" s="64"/>
      <c r="CL207" s="64"/>
      <c r="CM207" s="64"/>
      <c r="CN207" s="72" t="str">
        <f t="shared" si="345"/>
        <v/>
      </c>
      <c r="CO207" s="72" t="str">
        <f t="shared" si="346"/>
        <v/>
      </c>
      <c r="CP207" s="72" t="str">
        <f t="shared" si="347"/>
        <v/>
      </c>
      <c r="CQ207" s="72" t="str">
        <f t="shared" si="348"/>
        <v/>
      </c>
      <c r="CR207" s="72" t="str">
        <f t="shared" si="349"/>
        <v/>
      </c>
      <c r="CS207" s="72" t="str">
        <f t="shared" si="383"/>
        <v/>
      </c>
      <c r="CT207" s="72" t="str">
        <f t="shared" si="383"/>
        <v/>
      </c>
      <c r="CU207" s="72" t="str">
        <f t="shared" si="383"/>
        <v/>
      </c>
      <c r="CV207" s="72" t="str">
        <f t="shared" si="383"/>
        <v/>
      </c>
      <c r="CW207" s="72" t="str">
        <f t="shared" si="383"/>
        <v/>
      </c>
      <c r="CX207" s="72" t="str">
        <f t="shared" si="383"/>
        <v/>
      </c>
      <c r="CY207" s="72" t="str">
        <f t="shared" si="383"/>
        <v/>
      </c>
      <c r="CZ207" s="72" t="str">
        <f t="shared" si="383"/>
        <v/>
      </c>
      <c r="DA207" s="72" t="str">
        <f t="shared" si="383"/>
        <v/>
      </c>
      <c r="DB207" s="72" t="str">
        <f t="shared" si="383"/>
        <v/>
      </c>
      <c r="DC207" s="72" t="str">
        <f t="shared" si="384"/>
        <v/>
      </c>
      <c r="DD207" s="72" t="str">
        <f t="shared" si="384"/>
        <v/>
      </c>
      <c r="DE207" s="72" t="str">
        <f t="shared" si="384"/>
        <v/>
      </c>
      <c r="DF207" s="72" t="str">
        <f t="shared" si="384"/>
        <v/>
      </c>
      <c r="DG207" s="72" t="str">
        <f t="shared" si="384"/>
        <v/>
      </c>
      <c r="DH207" s="72" t="str">
        <f t="shared" si="384"/>
        <v/>
      </c>
      <c r="DI207" s="72" t="str">
        <f t="shared" si="384"/>
        <v/>
      </c>
      <c r="DJ207" s="72" t="str">
        <f t="shared" si="384"/>
        <v/>
      </c>
      <c r="DK207" s="72" t="str">
        <f t="shared" si="384"/>
        <v/>
      </c>
      <c r="DL207" s="64"/>
      <c r="DM207" s="64"/>
      <c r="DN207" s="64"/>
      <c r="DO207" s="72" t="str">
        <f t="shared" si="352"/>
        <v/>
      </c>
      <c r="DP207" s="72" t="str">
        <f t="shared" si="305"/>
        <v/>
      </c>
      <c r="DQ207" s="72" t="str">
        <f t="shared" si="382"/>
        <v/>
      </c>
      <c r="DR207" s="72" t="str">
        <f t="shared" si="382"/>
        <v/>
      </c>
      <c r="DS207" s="72" t="str">
        <f t="shared" si="382"/>
        <v/>
      </c>
      <c r="DT207" s="72" t="str">
        <f t="shared" si="382"/>
        <v/>
      </c>
      <c r="DU207" s="72" t="str">
        <f t="shared" si="382"/>
        <v/>
      </c>
      <c r="DV207" s="72" t="str">
        <f t="shared" si="382"/>
        <v/>
      </c>
      <c r="DW207" s="72" t="str">
        <f t="shared" si="382"/>
        <v/>
      </c>
      <c r="DX207" s="72" t="str">
        <f t="shared" si="382"/>
        <v/>
      </c>
      <c r="DY207" s="72" t="str">
        <f t="shared" si="382"/>
        <v/>
      </c>
      <c r="DZ207" s="72" t="str">
        <f t="shared" si="382"/>
        <v/>
      </c>
      <c r="EA207" s="72" t="str">
        <f t="shared" si="382"/>
        <v/>
      </c>
      <c r="EB207" s="72" t="str">
        <f t="shared" si="382"/>
        <v/>
      </c>
      <c r="EC207" s="72" t="str">
        <f t="shared" si="382"/>
        <v/>
      </c>
      <c r="ED207" s="72" t="str">
        <f t="shared" si="382"/>
        <v/>
      </c>
      <c r="EE207" s="72" t="str">
        <f t="shared" si="382"/>
        <v/>
      </c>
      <c r="EF207" s="72" t="str">
        <f t="shared" si="382"/>
        <v/>
      </c>
      <c r="EG207" s="72" t="str">
        <f t="shared" si="379"/>
        <v/>
      </c>
      <c r="EH207" s="72" t="str">
        <f t="shared" si="379"/>
        <v/>
      </c>
      <c r="EI207" s="72" t="str">
        <f t="shared" si="379"/>
        <v/>
      </c>
      <c r="EJ207" s="68"/>
      <c r="EK207" s="68"/>
      <c r="EL207" s="68"/>
      <c r="EM207" s="68"/>
      <c r="EN207" s="88" t="str">
        <f t="shared" si="353"/>
        <v/>
      </c>
      <c r="EO207" s="88" t="str">
        <f t="shared" si="306"/>
        <v/>
      </c>
      <c r="EP207" s="88">
        <f t="shared" si="354"/>
        <v>0</v>
      </c>
      <c r="EQ207" s="89" t="str">
        <f t="shared" si="307"/>
        <v/>
      </c>
      <c r="ER207" s="89" t="str">
        <f t="shared" si="308"/>
        <v/>
      </c>
      <c r="ES207" s="89" t="str">
        <f t="shared" si="309"/>
        <v/>
      </c>
      <c r="ET207" s="89" t="str">
        <f t="shared" si="310"/>
        <v/>
      </c>
      <c r="EU207" s="89" t="str">
        <f t="shared" si="311"/>
        <v/>
      </c>
      <c r="EV207" s="89" t="str">
        <f t="shared" si="312"/>
        <v/>
      </c>
      <c r="EW207" s="89" t="str">
        <f t="shared" si="313"/>
        <v/>
      </c>
      <c r="EX207" s="89" t="str">
        <f t="shared" si="314"/>
        <v/>
      </c>
      <c r="EY207" s="89" t="str">
        <f t="shared" si="315"/>
        <v/>
      </c>
      <c r="EZ207" s="89" t="str">
        <f t="shared" si="316"/>
        <v/>
      </c>
      <c r="FA207" s="89" t="str">
        <f t="shared" si="317"/>
        <v/>
      </c>
      <c r="FB207" s="89" t="str">
        <f t="shared" si="318"/>
        <v/>
      </c>
      <c r="FC207" s="89" t="str">
        <f t="shared" si="319"/>
        <v/>
      </c>
      <c r="FD207" s="89" t="str">
        <f t="shared" si="320"/>
        <v/>
      </c>
      <c r="FE207" s="89" t="str">
        <f t="shared" si="321"/>
        <v/>
      </c>
      <c r="FF207" s="89" t="str">
        <f t="shared" si="322"/>
        <v/>
      </c>
      <c r="FG207" s="89" t="str">
        <f t="shared" si="323"/>
        <v/>
      </c>
      <c r="FH207" s="89" t="str">
        <f t="shared" si="324"/>
        <v/>
      </c>
      <c r="FI207" s="89" t="str">
        <f t="shared" si="325"/>
        <v/>
      </c>
      <c r="FJ207" s="89" t="str">
        <f t="shared" si="326"/>
        <v/>
      </c>
      <c r="FK207" s="68"/>
      <c r="FL207" s="68"/>
      <c r="FM207" s="68"/>
      <c r="FN207" s="68"/>
      <c r="FO207" s="68"/>
      <c r="FP207" s="88" t="str">
        <f t="shared" si="355"/>
        <v/>
      </c>
      <c r="FQ207" s="72" t="str">
        <f t="shared" si="356"/>
        <v/>
      </c>
      <c r="FR207" s="72" t="str">
        <f t="shared" si="357"/>
        <v/>
      </c>
      <c r="FS207" s="72" t="str">
        <f t="shared" si="358"/>
        <v/>
      </c>
      <c r="FT207" s="72" t="str">
        <f t="shared" si="359"/>
        <v/>
      </c>
      <c r="FU207" s="72" t="str">
        <f t="shared" si="360"/>
        <v/>
      </c>
      <c r="FV207" s="72" t="str">
        <f t="shared" si="361"/>
        <v/>
      </c>
      <c r="FW207" s="72" t="str">
        <f t="shared" si="362"/>
        <v/>
      </c>
      <c r="FX207" s="72" t="str">
        <f t="shared" si="363"/>
        <v/>
      </c>
      <c r="FY207" s="72" t="str">
        <f t="shared" si="364"/>
        <v/>
      </c>
      <c r="FZ207" s="72" t="str">
        <f t="shared" si="365"/>
        <v/>
      </c>
      <c r="GA207" s="72" t="str">
        <f t="shared" si="366"/>
        <v/>
      </c>
      <c r="GB207" s="72" t="str">
        <f t="shared" si="367"/>
        <v/>
      </c>
      <c r="GC207" s="72" t="str">
        <f t="shared" si="368"/>
        <v/>
      </c>
      <c r="GD207" s="72" t="str">
        <f t="shared" si="369"/>
        <v/>
      </c>
      <c r="GE207" s="72" t="str">
        <f t="shared" si="370"/>
        <v/>
      </c>
      <c r="GF207" s="72" t="str">
        <f t="shared" si="371"/>
        <v/>
      </c>
      <c r="GG207" s="72" t="str">
        <f t="shared" si="372"/>
        <v/>
      </c>
      <c r="GH207" s="72" t="str">
        <f t="shared" si="373"/>
        <v/>
      </c>
      <c r="GI207" s="72" t="str">
        <f t="shared" si="374"/>
        <v/>
      </c>
      <c r="GJ207" s="113"/>
      <c r="GK207" s="113"/>
    </row>
    <row r="208" spans="1:193" ht="20.100000000000001" customHeight="1" x14ac:dyDescent="0.2">
      <c r="A208" s="137">
        <v>193</v>
      </c>
      <c r="B208" s="287"/>
      <c r="C208" s="287"/>
      <c r="D208" s="3"/>
      <c r="E208" s="3"/>
      <c r="F208" s="4"/>
      <c r="G208" s="4"/>
      <c r="H208" s="5"/>
      <c r="I208" s="52" t="str">
        <f t="shared" si="302"/>
        <v/>
      </c>
      <c r="J208" s="4"/>
      <c r="K208" s="4"/>
      <c r="L208" s="4"/>
      <c r="M208" s="4"/>
      <c r="N208" s="5"/>
      <c r="O208" s="53" t="str">
        <f t="shared" si="303"/>
        <v/>
      </c>
      <c r="P208" s="5"/>
      <c r="R208" s="80"/>
      <c r="S208" s="80"/>
      <c r="T208" s="69"/>
      <c r="U208" s="63" t="str">
        <f t="shared" si="304"/>
        <v/>
      </c>
      <c r="V208" s="80"/>
      <c r="W208" s="80"/>
      <c r="X208" s="80"/>
      <c r="Y208" s="80"/>
      <c r="Z208" s="80"/>
      <c r="AA208" s="128"/>
      <c r="AZ208" s="112"/>
      <c r="CA208" s="86" t="str">
        <f t="shared" ref="CA208:CA214" si="385">IF((J208+K208+L208+M208)=0,"",N208&amp;"_"&amp;O208)</f>
        <v/>
      </c>
      <c r="CB208" s="82" t="str">
        <f t="shared" ref="CB208:CB214" si="386">IF(J208=1,CA208,"")</f>
        <v/>
      </c>
      <c r="CC208" s="82" t="str">
        <f t="shared" ref="CC208:CC214" si="387">IF(K208=1,CA208,"")</f>
        <v/>
      </c>
      <c r="CD208" s="82" t="str">
        <f t="shared" ref="CD208:CD214" si="388">IF(L208=1,CA208,"")</f>
        <v/>
      </c>
      <c r="CE208" s="82" t="str">
        <f t="shared" ref="CE208:CE214" si="389">IF(M208=1,CA208,"")</f>
        <v/>
      </c>
      <c r="CF208" s="86" t="str">
        <f t="shared" ref="CF208:CF214" si="390">IF(D208="","",H208&amp;"_"&amp;I208)</f>
        <v/>
      </c>
      <c r="CG208" s="87"/>
      <c r="CH208" s="86" t="str">
        <f t="shared" ref="CH208:CH214" si="391">IF(D208="","",D208*E208*F208*I208/1000000000)</f>
        <v/>
      </c>
      <c r="CI208" s="86" t="str">
        <f t="shared" ref="CI208:CI214" si="392">IF(D208="","",IF(T208="ANO",F208*2,F208))</f>
        <v/>
      </c>
      <c r="CJ208" s="64"/>
      <c r="CK208" s="64"/>
      <c r="CL208" s="64"/>
      <c r="CM208" s="64"/>
      <c r="CN208" s="72" t="str">
        <f t="shared" ref="CN208:CN214" si="393">IF(T208="ANO",I208*2,I208)</f>
        <v/>
      </c>
      <c r="CO208" s="72" t="str">
        <f t="shared" ref="CO208:CO214" si="394">IF(D208="","",IF(CN208&lt;19.1,10,IF(CN208&lt;36.1,20,IF(CN208&gt;36.1,30,30))))</f>
        <v/>
      </c>
      <c r="CP208" s="72" t="str">
        <f t="shared" ref="CP208:CP214" si="395">IF(D208="","",IF(O208&lt;2.1,1,IF(O208&lt;8.1,2,IF(O208&gt;8.1,3,3))))</f>
        <v/>
      </c>
      <c r="CQ208" s="72" t="str">
        <f t="shared" ref="CQ208:CQ214" si="396">IF(D208="","",CO208+CP208)</f>
        <v/>
      </c>
      <c r="CR208" s="72" t="str">
        <f t="shared" ref="CR208:CR214" si="397">IF(D208="","",IF(CQ208=11,"L1",IF(CQ208=12,"L2",IF(CQ208=13,"L3",IF(CQ208=21,"L4",IF(CQ208=22,"L5",IF(CQ208=23,"L6",IF(CQ208=31,"L7",IF(CQ208=32,"L8",IF(CQ208=33,"L9","chyba"))))))))))</f>
        <v/>
      </c>
      <c r="CS208" s="72" t="str">
        <f t="shared" si="383"/>
        <v/>
      </c>
      <c r="CT208" s="72" t="str">
        <f t="shared" si="383"/>
        <v/>
      </c>
      <c r="CU208" s="72" t="str">
        <f t="shared" si="383"/>
        <v/>
      </c>
      <c r="CV208" s="72" t="str">
        <f t="shared" si="383"/>
        <v/>
      </c>
      <c r="CW208" s="72" t="str">
        <f t="shared" si="383"/>
        <v/>
      </c>
      <c r="CX208" s="72" t="str">
        <f t="shared" si="383"/>
        <v/>
      </c>
      <c r="CY208" s="72" t="str">
        <f t="shared" si="383"/>
        <v/>
      </c>
      <c r="CZ208" s="72" t="str">
        <f t="shared" si="383"/>
        <v/>
      </c>
      <c r="DA208" s="72" t="str">
        <f t="shared" si="383"/>
        <v/>
      </c>
      <c r="DB208" s="72" t="str">
        <f t="shared" si="383"/>
        <v/>
      </c>
      <c r="DC208" s="72" t="str">
        <f t="shared" si="384"/>
        <v/>
      </c>
      <c r="DD208" s="72" t="str">
        <f t="shared" si="384"/>
        <v/>
      </c>
      <c r="DE208" s="72" t="str">
        <f t="shared" si="384"/>
        <v/>
      </c>
      <c r="DF208" s="72" t="str">
        <f t="shared" si="384"/>
        <v/>
      </c>
      <c r="DG208" s="72" t="str">
        <f t="shared" si="384"/>
        <v/>
      </c>
      <c r="DH208" s="72" t="str">
        <f t="shared" si="384"/>
        <v/>
      </c>
      <c r="DI208" s="72" t="str">
        <f t="shared" si="384"/>
        <v/>
      </c>
      <c r="DJ208" s="72" t="str">
        <f t="shared" si="384"/>
        <v/>
      </c>
      <c r="DK208" s="72" t="str">
        <f t="shared" si="384"/>
        <v/>
      </c>
      <c r="DL208" s="64"/>
      <c r="DM208" s="64"/>
      <c r="DN208" s="64"/>
      <c r="DO208" s="72" t="str">
        <f t="shared" ref="DO208:DO214" si="398">IF(D208="","",IF(T208="ANO",(D208+D208+E208+E208)/1000*F208*2,(D208+D208+E208+E208)/1000*F208))</f>
        <v/>
      </c>
      <c r="DP208" s="72" t="str">
        <f t="shared" si="305"/>
        <v/>
      </c>
      <c r="DQ208" s="72" t="str">
        <f t="shared" si="382"/>
        <v/>
      </c>
      <c r="DR208" s="72" t="str">
        <f t="shared" si="382"/>
        <v/>
      </c>
      <c r="DS208" s="72" t="str">
        <f t="shared" si="382"/>
        <v/>
      </c>
      <c r="DT208" s="72" t="str">
        <f t="shared" si="382"/>
        <v/>
      </c>
      <c r="DU208" s="72" t="str">
        <f t="shared" si="382"/>
        <v/>
      </c>
      <c r="DV208" s="72" t="str">
        <f t="shared" si="382"/>
        <v/>
      </c>
      <c r="DW208" s="72" t="str">
        <f t="shared" si="382"/>
        <v/>
      </c>
      <c r="DX208" s="72" t="str">
        <f t="shared" si="382"/>
        <v/>
      </c>
      <c r="DY208" s="72" t="str">
        <f t="shared" si="382"/>
        <v/>
      </c>
      <c r="DZ208" s="72" t="str">
        <f t="shared" si="382"/>
        <v/>
      </c>
      <c r="EA208" s="72" t="str">
        <f t="shared" si="382"/>
        <v/>
      </c>
      <c r="EB208" s="72" t="str">
        <f t="shared" si="382"/>
        <v/>
      </c>
      <c r="EC208" s="72" t="str">
        <f t="shared" si="382"/>
        <v/>
      </c>
      <c r="ED208" s="72" t="str">
        <f t="shared" si="382"/>
        <v/>
      </c>
      <c r="EE208" s="72" t="str">
        <f t="shared" si="382"/>
        <v/>
      </c>
      <c r="EF208" s="72" t="str">
        <f t="shared" si="382"/>
        <v/>
      </c>
      <c r="EG208" s="72" t="str">
        <f t="shared" si="379"/>
        <v/>
      </c>
      <c r="EH208" s="72" t="str">
        <f t="shared" si="379"/>
        <v/>
      </c>
      <c r="EI208" s="72" t="str">
        <f t="shared" si="379"/>
        <v/>
      </c>
      <c r="EJ208" s="68"/>
      <c r="EK208" s="68"/>
      <c r="EL208" s="68"/>
      <c r="EM208" s="68"/>
      <c r="EN208" s="88" t="str">
        <f t="shared" ref="EN208:EN214" si="399">IF(EP208=0,"",(J208+K208+L208+M208*F208)*50/1000)</f>
        <v/>
      </c>
      <c r="EO208" s="88" t="str">
        <f t="shared" si="306"/>
        <v/>
      </c>
      <c r="EP208" s="88">
        <f t="shared" ref="EP208:EP214" si="400">((D208*(J208+K208))+(E208*(L208+M208)))/1000*F208</f>
        <v>0</v>
      </c>
      <c r="EQ208" s="89" t="str">
        <f t="shared" si="307"/>
        <v/>
      </c>
      <c r="ER208" s="89" t="str">
        <f t="shared" si="308"/>
        <v/>
      </c>
      <c r="ES208" s="89" t="str">
        <f t="shared" si="309"/>
        <v/>
      </c>
      <c r="ET208" s="89" t="str">
        <f t="shared" si="310"/>
        <v/>
      </c>
      <c r="EU208" s="89" t="str">
        <f t="shared" si="311"/>
        <v/>
      </c>
      <c r="EV208" s="89" t="str">
        <f t="shared" si="312"/>
        <v/>
      </c>
      <c r="EW208" s="89" t="str">
        <f t="shared" si="313"/>
        <v/>
      </c>
      <c r="EX208" s="89" t="str">
        <f t="shared" si="314"/>
        <v/>
      </c>
      <c r="EY208" s="89" t="str">
        <f t="shared" si="315"/>
        <v/>
      </c>
      <c r="EZ208" s="89" t="str">
        <f t="shared" si="316"/>
        <v/>
      </c>
      <c r="FA208" s="89" t="str">
        <f t="shared" si="317"/>
        <v/>
      </c>
      <c r="FB208" s="89" t="str">
        <f t="shared" si="318"/>
        <v/>
      </c>
      <c r="FC208" s="89" t="str">
        <f t="shared" si="319"/>
        <v/>
      </c>
      <c r="FD208" s="89" t="str">
        <f t="shared" si="320"/>
        <v/>
      </c>
      <c r="FE208" s="89" t="str">
        <f t="shared" si="321"/>
        <v/>
      </c>
      <c r="FF208" s="89" t="str">
        <f t="shared" si="322"/>
        <v/>
      </c>
      <c r="FG208" s="89" t="str">
        <f t="shared" si="323"/>
        <v/>
      </c>
      <c r="FH208" s="89" t="str">
        <f t="shared" si="324"/>
        <v/>
      </c>
      <c r="FI208" s="89" t="str">
        <f t="shared" si="325"/>
        <v/>
      </c>
      <c r="FJ208" s="89" t="str">
        <f t="shared" si="326"/>
        <v/>
      </c>
      <c r="FK208" s="68"/>
      <c r="FL208" s="68"/>
      <c r="FM208" s="68"/>
      <c r="FN208" s="68"/>
      <c r="FO208" s="68"/>
      <c r="FP208" s="88" t="str">
        <f t="shared" ref="FP208:FP214" si="401">IF(H208="","",H208)</f>
        <v/>
      </c>
      <c r="FQ208" s="72" t="str">
        <f t="shared" ref="FQ208:FQ214" si="402">IF($H208="","",IF($FP208=$AN$19,($D208*$E208*$CI208/1000000),""))</f>
        <v/>
      </c>
      <c r="FR208" s="72" t="str">
        <f t="shared" ref="FR208:FR214" si="403">IF($H208="","",IF($FP208=$AN$20,($D208*$E208*$CI208/1000000),""))</f>
        <v/>
      </c>
      <c r="FS208" s="72" t="str">
        <f t="shared" ref="FS208:FS214" si="404">IF($H208="","",IF($FP208=$AN$21,($D208*$E208*$CI208/1000000),""))</f>
        <v/>
      </c>
      <c r="FT208" s="72" t="str">
        <f t="shared" ref="FT208:FT214" si="405">IF($H208="","",IF($FP208=$AN$22,($D208*$E208*$CI208/1000000),""))</f>
        <v/>
      </c>
      <c r="FU208" s="72" t="str">
        <f t="shared" ref="FU208:FU214" si="406">IF($H208="","",IF($FP208=$AN$23,($D208*$E208*$CI208/1000000),""))</f>
        <v/>
      </c>
      <c r="FV208" s="72" t="str">
        <f t="shared" ref="FV208:FV214" si="407">IF($H208="","",IF($FP208=$AN$24,($D208*$E208*$CI208/1000000),""))</f>
        <v/>
      </c>
      <c r="FW208" s="72" t="str">
        <f t="shared" ref="FW208:FW214" si="408">IF($H208="","",IF($FP208=$AN$25,($D208*$E208*$CI208/1000000),""))</f>
        <v/>
      </c>
      <c r="FX208" s="72" t="str">
        <f t="shared" ref="FX208:FX214" si="409">IF($H208="","",IF($FP208=$AN$26,($D208*$E208*$CI208/1000000),""))</f>
        <v/>
      </c>
      <c r="FY208" s="72" t="str">
        <f t="shared" ref="FY208:FY214" si="410">IF($H208="","",IF($FP208=$AN$27,($D208*$E208*$CI208/1000000),""))</f>
        <v/>
      </c>
      <c r="FZ208" s="72" t="str">
        <f t="shared" ref="FZ208:FZ214" si="411">IF($H208="","",IF($FP208=$AN$28,($D208*$E208*$CI208/1000000),""))</f>
        <v/>
      </c>
      <c r="GA208" s="72" t="str">
        <f t="shared" ref="GA208:GA214" si="412">IF($H208="","",IF($FP208=$AN$29,($D208*$E208*$CI208/1000000),""))</f>
        <v/>
      </c>
      <c r="GB208" s="72" t="str">
        <f t="shared" ref="GB208:GB214" si="413">IF($H208="","",IF($FP208=$AN$30,($D208*$E208*$CI208/1000000),""))</f>
        <v/>
      </c>
      <c r="GC208" s="72" t="str">
        <f t="shared" ref="GC208:GC214" si="414">IF($H208="","",IF($FP208=$AN$31,($D208*$E208*$CI208/1000000),""))</f>
        <v/>
      </c>
      <c r="GD208" s="72" t="str">
        <f t="shared" ref="GD208:GD214" si="415">IF($H208="","",IF($FP208=$AN$32,($D208*$E208*$CI208/1000000),""))</f>
        <v/>
      </c>
      <c r="GE208" s="72" t="str">
        <f t="shared" ref="GE208:GE214" si="416">IF($H208="","",IF($FP208=$AN$33,($D208*$E208*$CI208/1000000),""))</f>
        <v/>
      </c>
      <c r="GF208" s="72" t="str">
        <f t="shared" ref="GF208:GF214" si="417">IF($H208="","",IF($FP208=$AN$34,($D208*$E208*$CI208/1000000),""))</f>
        <v/>
      </c>
      <c r="GG208" s="72" t="str">
        <f t="shared" ref="GG208:GG214" si="418">IF($H208="","",IF($FP208=$AN$35,($D208*$E208*$CI208/1000000),""))</f>
        <v/>
      </c>
      <c r="GH208" s="72" t="str">
        <f t="shared" ref="GH208:GH214" si="419">IF($H208="","",IF($FP208=$AN$36,($D208*$E208*$CI208/1000000),""))</f>
        <v/>
      </c>
      <c r="GI208" s="72" t="str">
        <f t="shared" ref="GI208:GI214" si="420">IF($H208="","",IF($FP208=$AN$37,($D208*$E208*$CI208/1000000),""))</f>
        <v/>
      </c>
      <c r="GJ208" s="113"/>
      <c r="GK208" s="113"/>
    </row>
    <row r="209" spans="1:193" ht="20.100000000000001" customHeight="1" x14ac:dyDescent="0.2">
      <c r="A209" s="137">
        <v>194</v>
      </c>
      <c r="B209" s="287"/>
      <c r="C209" s="287"/>
      <c r="D209" s="3"/>
      <c r="E209" s="3"/>
      <c r="F209" s="4"/>
      <c r="G209" s="4"/>
      <c r="H209" s="5"/>
      <c r="I209" s="52" t="str">
        <f t="shared" ref="I209:I214" si="421">IF(H209="","",VLOOKUP(H209,$AN$19:$AO$37,2,FALSE))</f>
        <v/>
      </c>
      <c r="J209" s="4"/>
      <c r="K209" s="4"/>
      <c r="L209" s="4"/>
      <c r="M209" s="4"/>
      <c r="N209" s="5"/>
      <c r="O209" s="53" t="str">
        <f t="shared" ref="O209:O214" si="422">IF(N209="","",VLOOKUP(N209,$AN$44:$AP$62,3,FALSE))</f>
        <v/>
      </c>
      <c r="P209" s="5"/>
      <c r="R209" s="80"/>
      <c r="S209" s="80"/>
      <c r="T209" s="69"/>
      <c r="U209" s="63" t="str">
        <f t="shared" ref="U209:U214" si="423">IF(T209="ANO",((D209+R209)*(E209+S209))/1000000*F209,"")</f>
        <v/>
      </c>
      <c r="V209" s="80"/>
      <c r="W209" s="80"/>
      <c r="X209" s="80"/>
      <c r="Y209" s="80"/>
      <c r="Z209" s="80"/>
      <c r="AA209" s="128"/>
      <c r="AZ209" s="112"/>
      <c r="CA209" s="86" t="str">
        <f t="shared" si="385"/>
        <v/>
      </c>
      <c r="CB209" s="82" t="str">
        <f t="shared" si="386"/>
        <v/>
      </c>
      <c r="CC209" s="82" t="str">
        <f t="shared" si="387"/>
        <v/>
      </c>
      <c r="CD209" s="82" t="str">
        <f t="shared" si="388"/>
        <v/>
      </c>
      <c r="CE209" s="82" t="str">
        <f t="shared" si="389"/>
        <v/>
      </c>
      <c r="CF209" s="86" t="str">
        <f t="shared" si="390"/>
        <v/>
      </c>
      <c r="CG209" s="87"/>
      <c r="CH209" s="86" t="str">
        <f t="shared" si="391"/>
        <v/>
      </c>
      <c r="CI209" s="86" t="str">
        <f t="shared" si="392"/>
        <v/>
      </c>
      <c r="CJ209" s="64"/>
      <c r="CK209" s="64"/>
      <c r="CL209" s="64"/>
      <c r="CM209" s="64"/>
      <c r="CN209" s="72" t="str">
        <f t="shared" si="393"/>
        <v/>
      </c>
      <c r="CO209" s="72" t="str">
        <f t="shared" si="394"/>
        <v/>
      </c>
      <c r="CP209" s="72" t="str">
        <f t="shared" si="395"/>
        <v/>
      </c>
      <c r="CQ209" s="72" t="str">
        <f t="shared" si="396"/>
        <v/>
      </c>
      <c r="CR209" s="72" t="str">
        <f t="shared" si="397"/>
        <v/>
      </c>
      <c r="CS209" s="72" t="str">
        <f t="shared" si="383"/>
        <v/>
      </c>
      <c r="CT209" s="72" t="str">
        <f t="shared" si="383"/>
        <v/>
      </c>
      <c r="CU209" s="72" t="str">
        <f t="shared" si="383"/>
        <v/>
      </c>
      <c r="CV209" s="72" t="str">
        <f t="shared" si="383"/>
        <v/>
      </c>
      <c r="CW209" s="72" t="str">
        <f t="shared" si="383"/>
        <v/>
      </c>
      <c r="CX209" s="72" t="str">
        <f t="shared" si="383"/>
        <v/>
      </c>
      <c r="CY209" s="72" t="str">
        <f t="shared" si="383"/>
        <v/>
      </c>
      <c r="CZ209" s="72" t="str">
        <f t="shared" si="383"/>
        <v/>
      </c>
      <c r="DA209" s="72" t="str">
        <f t="shared" si="383"/>
        <v/>
      </c>
      <c r="DB209" s="72" t="str">
        <f t="shared" si="383"/>
        <v/>
      </c>
      <c r="DC209" s="72" t="str">
        <f t="shared" si="384"/>
        <v/>
      </c>
      <c r="DD209" s="72" t="str">
        <f t="shared" si="384"/>
        <v/>
      </c>
      <c r="DE209" s="72" t="str">
        <f t="shared" si="384"/>
        <v/>
      </c>
      <c r="DF209" s="72" t="str">
        <f t="shared" si="384"/>
        <v/>
      </c>
      <c r="DG209" s="72" t="str">
        <f t="shared" si="384"/>
        <v/>
      </c>
      <c r="DH209" s="72" t="str">
        <f t="shared" si="384"/>
        <v/>
      </c>
      <c r="DI209" s="72" t="str">
        <f t="shared" si="384"/>
        <v/>
      </c>
      <c r="DJ209" s="72" t="str">
        <f t="shared" si="384"/>
        <v/>
      </c>
      <c r="DK209" s="72" t="str">
        <f t="shared" si="384"/>
        <v/>
      </c>
      <c r="DL209" s="64"/>
      <c r="DM209" s="64"/>
      <c r="DN209" s="64"/>
      <c r="DO209" s="72" t="str">
        <f t="shared" si="398"/>
        <v/>
      </c>
      <c r="DP209" s="72" t="str">
        <f t="shared" ref="DP209:DP214" si="424">IF(D209="","",VLOOKUP(CF209,$BF$115:$BM$133,8,FALSE))</f>
        <v/>
      </c>
      <c r="DQ209" s="72" t="str">
        <f t="shared" si="382"/>
        <v/>
      </c>
      <c r="DR209" s="72" t="str">
        <f t="shared" si="382"/>
        <v/>
      </c>
      <c r="DS209" s="72" t="str">
        <f t="shared" si="382"/>
        <v/>
      </c>
      <c r="DT209" s="72" t="str">
        <f t="shared" si="382"/>
        <v/>
      </c>
      <c r="DU209" s="72" t="str">
        <f t="shared" si="382"/>
        <v/>
      </c>
      <c r="DV209" s="72" t="str">
        <f t="shared" si="382"/>
        <v/>
      </c>
      <c r="DW209" s="72" t="str">
        <f t="shared" si="382"/>
        <v/>
      </c>
      <c r="DX209" s="72" t="str">
        <f t="shared" si="382"/>
        <v/>
      </c>
      <c r="DY209" s="72" t="str">
        <f t="shared" si="382"/>
        <v/>
      </c>
      <c r="DZ209" s="72" t="str">
        <f t="shared" si="382"/>
        <v/>
      </c>
      <c r="EA209" s="72" t="str">
        <f t="shared" si="382"/>
        <v/>
      </c>
      <c r="EB209" s="72" t="str">
        <f t="shared" si="382"/>
        <v/>
      </c>
      <c r="EC209" s="72" t="str">
        <f t="shared" si="382"/>
        <v/>
      </c>
      <c r="ED209" s="72" t="str">
        <f t="shared" si="382"/>
        <v/>
      </c>
      <c r="EE209" s="72" t="str">
        <f t="shared" si="382"/>
        <v/>
      </c>
      <c r="EF209" s="72" t="str">
        <f t="shared" si="382"/>
        <v/>
      </c>
      <c r="EG209" s="72" t="str">
        <f t="shared" si="379"/>
        <v/>
      </c>
      <c r="EH209" s="72" t="str">
        <f t="shared" si="379"/>
        <v/>
      </c>
      <c r="EI209" s="72" t="str">
        <f t="shared" si="379"/>
        <v/>
      </c>
      <c r="EJ209" s="68"/>
      <c r="EK209" s="68"/>
      <c r="EL209" s="68"/>
      <c r="EM209" s="68"/>
      <c r="EN209" s="88" t="str">
        <f t="shared" si="399"/>
        <v/>
      </c>
      <c r="EO209" s="88" t="str">
        <f t="shared" ref="EO209:EO214" si="425">IF(D209="","",VLOOKUP(CA209,$BF$140:$BK$158,6,FALSE))</f>
        <v/>
      </c>
      <c r="EP209" s="88">
        <f t="shared" si="400"/>
        <v>0</v>
      </c>
      <c r="EQ209" s="89" t="str">
        <f t="shared" ref="EQ209:EQ214" si="426">IF(EP209&lt;=0,"",IF($EO209=EQ$15,($EP209+$EN209),""))</f>
        <v/>
      </c>
      <c r="ER209" s="89" t="str">
        <f t="shared" ref="ER209:ER214" si="427">IF(EP209&lt;=0,"",IF($EO209=ER$15,($EP209+$EN209),""))</f>
        <v/>
      </c>
      <c r="ES209" s="89" t="str">
        <f t="shared" ref="ES209:ES214" si="428">IF(EP209&lt;=0,"",IF($EO209=ES$15,($EP209+$EN209),""))</f>
        <v/>
      </c>
      <c r="ET209" s="89" t="str">
        <f t="shared" ref="ET209:ET214" si="429">IF(EP209&lt;=0,"",IF($EO209=ET$15,($EP209+$EN209),""))</f>
        <v/>
      </c>
      <c r="EU209" s="89" t="str">
        <f t="shared" ref="EU209:EU214" si="430">IF(EP209&lt;=0,"",IF($EO209=EU$15,($EP209+$EN209),""))</f>
        <v/>
      </c>
      <c r="EV209" s="89" t="str">
        <f t="shared" ref="EV209:EV214" si="431">IF(EP209&lt;=0,"",IF($EO209=EV$15,($EP209+$EN209),""))</f>
        <v/>
      </c>
      <c r="EW209" s="89" t="str">
        <f t="shared" ref="EW209:EW214" si="432">IF(EP209&lt;=0,"",IF($EO209=EW$15,($EP209+$EN209),""))</f>
        <v/>
      </c>
      <c r="EX209" s="89" t="str">
        <f t="shared" ref="EX209:EX214" si="433">IF(EP209&lt;=0,"",IF($EO209=EX$15,($EP209+$EN209),""))</f>
        <v/>
      </c>
      <c r="EY209" s="89" t="str">
        <f t="shared" ref="EY209:EY214" si="434">IF(EP209&lt;=0,"",IF($EO209=EY$15,($EP209+$EN209),""))</f>
        <v/>
      </c>
      <c r="EZ209" s="89" t="str">
        <f t="shared" ref="EZ209:EZ214" si="435">IF(EP209&lt;=0,"",IF($EO209=EZ$15,($EP209+$EN209),""))</f>
        <v/>
      </c>
      <c r="FA209" s="89" t="str">
        <f t="shared" ref="FA209:FA214" si="436">IF(EP209&lt;=0,"",IF($EO209=FA$15,($EP209+$EN209),""))</f>
        <v/>
      </c>
      <c r="FB209" s="89" t="str">
        <f t="shared" ref="FB209:FB214" si="437">IF(EP209&lt;=0,"",IF($EO209=FB$15,($EP209+$EN209),""))</f>
        <v/>
      </c>
      <c r="FC209" s="89" t="str">
        <f t="shared" ref="FC209:FC214" si="438">IF(EP209&lt;=0,"",IF($EO209=FC$15,($EP209+$EN209),""))</f>
        <v/>
      </c>
      <c r="FD209" s="89" t="str">
        <f t="shared" ref="FD209:FD214" si="439">IF(EP209&lt;=0,"",IF($EO209=FD$15,($EP209+$EN209),""))</f>
        <v/>
      </c>
      <c r="FE209" s="89" t="str">
        <f t="shared" ref="FE209:FE214" si="440">IF(EP209&lt;=0,"",IF($EO209=FE$15,($EP209+$EN209),""))</f>
        <v/>
      </c>
      <c r="FF209" s="89" t="str">
        <f t="shared" ref="FF209:FF214" si="441">IF(EP209&lt;=0,"",IF($EO209=FF$15,($EP209+$EN209),""))</f>
        <v/>
      </c>
      <c r="FG209" s="89" t="str">
        <f t="shared" ref="FG209:FG214" si="442">IF(EP209&lt;=0,"",IF($EO209=FG$15,($EP209+$EN209),""))</f>
        <v/>
      </c>
      <c r="FH209" s="89" t="str">
        <f t="shared" ref="FH209:FH214" si="443">IF(EP209&lt;=0,"",IF($EO209=FH$15,($EP209+$EN209),""))</f>
        <v/>
      </c>
      <c r="FI209" s="89" t="str">
        <f t="shared" ref="FI209:FI214" si="444">IF(EP209&lt;=0,"",IF($EO209=FI$15,($EP209+$EN209),""))</f>
        <v/>
      </c>
      <c r="FJ209" s="89" t="str">
        <f t="shared" ref="FJ209:FJ214" si="445">IF(EP209&lt;=0,"",IF($EO209=FJ$15,($EP209+$EN209),""))</f>
        <v/>
      </c>
      <c r="FK209" s="68"/>
      <c r="FL209" s="68"/>
      <c r="FM209" s="68"/>
      <c r="FN209" s="68"/>
      <c r="FO209" s="68"/>
      <c r="FP209" s="88" t="str">
        <f t="shared" si="401"/>
        <v/>
      </c>
      <c r="FQ209" s="72" t="str">
        <f t="shared" si="402"/>
        <v/>
      </c>
      <c r="FR209" s="72" t="str">
        <f t="shared" si="403"/>
        <v/>
      </c>
      <c r="FS209" s="72" t="str">
        <f t="shared" si="404"/>
        <v/>
      </c>
      <c r="FT209" s="72" t="str">
        <f t="shared" si="405"/>
        <v/>
      </c>
      <c r="FU209" s="72" t="str">
        <f t="shared" si="406"/>
        <v/>
      </c>
      <c r="FV209" s="72" t="str">
        <f t="shared" si="407"/>
        <v/>
      </c>
      <c r="FW209" s="72" t="str">
        <f t="shared" si="408"/>
        <v/>
      </c>
      <c r="FX209" s="72" t="str">
        <f t="shared" si="409"/>
        <v/>
      </c>
      <c r="FY209" s="72" t="str">
        <f t="shared" si="410"/>
        <v/>
      </c>
      <c r="FZ209" s="72" t="str">
        <f t="shared" si="411"/>
        <v/>
      </c>
      <c r="GA209" s="72" t="str">
        <f t="shared" si="412"/>
        <v/>
      </c>
      <c r="GB209" s="72" t="str">
        <f t="shared" si="413"/>
        <v/>
      </c>
      <c r="GC209" s="72" t="str">
        <f t="shared" si="414"/>
        <v/>
      </c>
      <c r="GD209" s="72" t="str">
        <f t="shared" si="415"/>
        <v/>
      </c>
      <c r="GE209" s="72" t="str">
        <f t="shared" si="416"/>
        <v/>
      </c>
      <c r="GF209" s="72" t="str">
        <f t="shared" si="417"/>
        <v/>
      </c>
      <c r="GG209" s="72" t="str">
        <f t="shared" si="418"/>
        <v/>
      </c>
      <c r="GH209" s="72" t="str">
        <f t="shared" si="419"/>
        <v/>
      </c>
      <c r="GI209" s="72" t="str">
        <f t="shared" si="420"/>
        <v/>
      </c>
      <c r="GJ209" s="113"/>
      <c r="GK209" s="113"/>
    </row>
    <row r="210" spans="1:193" ht="20.100000000000001" customHeight="1" x14ac:dyDescent="0.2">
      <c r="A210" s="137">
        <v>195</v>
      </c>
      <c r="B210" s="287"/>
      <c r="C210" s="287"/>
      <c r="D210" s="3"/>
      <c r="E210" s="3"/>
      <c r="F210" s="4"/>
      <c r="G210" s="4"/>
      <c r="H210" s="5"/>
      <c r="I210" s="52" t="str">
        <f t="shared" si="421"/>
        <v/>
      </c>
      <c r="J210" s="4"/>
      <c r="K210" s="4"/>
      <c r="L210" s="4"/>
      <c r="M210" s="4"/>
      <c r="N210" s="5"/>
      <c r="O210" s="53" t="str">
        <f t="shared" si="422"/>
        <v/>
      </c>
      <c r="P210" s="5"/>
      <c r="R210" s="80"/>
      <c r="S210" s="80"/>
      <c r="T210" s="69"/>
      <c r="U210" s="63" t="str">
        <f t="shared" si="423"/>
        <v/>
      </c>
      <c r="V210" s="80"/>
      <c r="W210" s="80"/>
      <c r="X210" s="80"/>
      <c r="Y210" s="80"/>
      <c r="Z210" s="80"/>
      <c r="AA210" s="128"/>
      <c r="AZ210" s="112"/>
      <c r="CA210" s="86" t="str">
        <f t="shared" si="385"/>
        <v/>
      </c>
      <c r="CB210" s="82" t="str">
        <f t="shared" si="386"/>
        <v/>
      </c>
      <c r="CC210" s="82" t="str">
        <f t="shared" si="387"/>
        <v/>
      </c>
      <c r="CD210" s="82" t="str">
        <f t="shared" si="388"/>
        <v/>
      </c>
      <c r="CE210" s="82" t="str">
        <f t="shared" si="389"/>
        <v/>
      </c>
      <c r="CF210" s="86" t="str">
        <f t="shared" si="390"/>
        <v/>
      </c>
      <c r="CG210" s="87"/>
      <c r="CH210" s="86" t="str">
        <f t="shared" si="391"/>
        <v/>
      </c>
      <c r="CI210" s="86" t="str">
        <f t="shared" si="392"/>
        <v/>
      </c>
      <c r="CJ210" s="64"/>
      <c r="CK210" s="64"/>
      <c r="CL210" s="64"/>
      <c r="CM210" s="64"/>
      <c r="CN210" s="72" t="str">
        <f t="shared" si="393"/>
        <v/>
      </c>
      <c r="CO210" s="72" t="str">
        <f t="shared" si="394"/>
        <v/>
      </c>
      <c r="CP210" s="72" t="str">
        <f t="shared" si="395"/>
        <v/>
      </c>
      <c r="CQ210" s="72" t="str">
        <f t="shared" si="396"/>
        <v/>
      </c>
      <c r="CR210" s="72" t="str">
        <f t="shared" si="397"/>
        <v/>
      </c>
      <c r="CS210" s="72" t="str">
        <f t="shared" si="383"/>
        <v/>
      </c>
      <c r="CT210" s="72" t="str">
        <f t="shared" si="383"/>
        <v/>
      </c>
      <c r="CU210" s="72" t="str">
        <f t="shared" si="383"/>
        <v/>
      </c>
      <c r="CV210" s="72" t="str">
        <f t="shared" si="383"/>
        <v/>
      </c>
      <c r="CW210" s="72" t="str">
        <f t="shared" si="383"/>
        <v/>
      </c>
      <c r="CX210" s="72" t="str">
        <f t="shared" si="383"/>
        <v/>
      </c>
      <c r="CY210" s="72" t="str">
        <f t="shared" si="383"/>
        <v/>
      </c>
      <c r="CZ210" s="72" t="str">
        <f t="shared" si="383"/>
        <v/>
      </c>
      <c r="DA210" s="72" t="str">
        <f t="shared" si="383"/>
        <v/>
      </c>
      <c r="DB210" s="72" t="str">
        <f t="shared" si="383"/>
        <v/>
      </c>
      <c r="DC210" s="72" t="str">
        <f t="shared" si="384"/>
        <v/>
      </c>
      <c r="DD210" s="72" t="str">
        <f t="shared" si="384"/>
        <v/>
      </c>
      <c r="DE210" s="72" t="str">
        <f t="shared" si="384"/>
        <v/>
      </c>
      <c r="DF210" s="72" t="str">
        <f t="shared" si="384"/>
        <v/>
      </c>
      <c r="DG210" s="72" t="str">
        <f t="shared" si="384"/>
        <v/>
      </c>
      <c r="DH210" s="72" t="str">
        <f t="shared" si="384"/>
        <v/>
      </c>
      <c r="DI210" s="72" t="str">
        <f t="shared" si="384"/>
        <v/>
      </c>
      <c r="DJ210" s="72" t="str">
        <f t="shared" si="384"/>
        <v/>
      </c>
      <c r="DK210" s="72" t="str">
        <f t="shared" si="384"/>
        <v/>
      </c>
      <c r="DL210" s="64"/>
      <c r="DM210" s="64"/>
      <c r="DN210" s="64"/>
      <c r="DO210" s="72" t="str">
        <f t="shared" si="398"/>
        <v/>
      </c>
      <c r="DP210" s="72" t="str">
        <f t="shared" si="424"/>
        <v/>
      </c>
      <c r="DQ210" s="72" t="str">
        <f t="shared" si="382"/>
        <v/>
      </c>
      <c r="DR210" s="72" t="str">
        <f t="shared" si="382"/>
        <v/>
      </c>
      <c r="DS210" s="72" t="str">
        <f t="shared" si="382"/>
        <v/>
      </c>
      <c r="DT210" s="72" t="str">
        <f t="shared" si="382"/>
        <v/>
      </c>
      <c r="DU210" s="72" t="str">
        <f t="shared" si="382"/>
        <v/>
      </c>
      <c r="DV210" s="72" t="str">
        <f t="shared" si="382"/>
        <v/>
      </c>
      <c r="DW210" s="72" t="str">
        <f t="shared" si="382"/>
        <v/>
      </c>
      <c r="DX210" s="72" t="str">
        <f t="shared" si="382"/>
        <v/>
      </c>
      <c r="DY210" s="72" t="str">
        <f t="shared" si="382"/>
        <v/>
      </c>
      <c r="DZ210" s="72" t="str">
        <f t="shared" si="382"/>
        <v/>
      </c>
      <c r="EA210" s="72" t="str">
        <f t="shared" si="382"/>
        <v/>
      </c>
      <c r="EB210" s="72" t="str">
        <f t="shared" si="382"/>
        <v/>
      </c>
      <c r="EC210" s="72" t="str">
        <f t="shared" si="382"/>
        <v/>
      </c>
      <c r="ED210" s="72" t="str">
        <f t="shared" si="382"/>
        <v/>
      </c>
      <c r="EE210" s="72" t="str">
        <f t="shared" si="382"/>
        <v/>
      </c>
      <c r="EF210" s="72" t="str">
        <f t="shared" si="382"/>
        <v/>
      </c>
      <c r="EG210" s="72" t="str">
        <f t="shared" si="379"/>
        <v/>
      </c>
      <c r="EH210" s="72" t="str">
        <f t="shared" si="379"/>
        <v/>
      </c>
      <c r="EI210" s="72" t="str">
        <f t="shared" si="379"/>
        <v/>
      </c>
      <c r="EJ210" s="68"/>
      <c r="EK210" s="68"/>
      <c r="EL210" s="68"/>
      <c r="EM210" s="68"/>
      <c r="EN210" s="88" t="str">
        <f t="shared" si="399"/>
        <v/>
      </c>
      <c r="EO210" s="88" t="str">
        <f t="shared" si="425"/>
        <v/>
      </c>
      <c r="EP210" s="88">
        <f t="shared" si="400"/>
        <v>0</v>
      </c>
      <c r="EQ210" s="89" t="str">
        <f t="shared" si="426"/>
        <v/>
      </c>
      <c r="ER210" s="89" t="str">
        <f t="shared" si="427"/>
        <v/>
      </c>
      <c r="ES210" s="89" t="str">
        <f t="shared" si="428"/>
        <v/>
      </c>
      <c r="ET210" s="89" t="str">
        <f t="shared" si="429"/>
        <v/>
      </c>
      <c r="EU210" s="89" t="str">
        <f t="shared" si="430"/>
        <v/>
      </c>
      <c r="EV210" s="89" t="str">
        <f t="shared" si="431"/>
        <v/>
      </c>
      <c r="EW210" s="89" t="str">
        <f t="shared" si="432"/>
        <v/>
      </c>
      <c r="EX210" s="89" t="str">
        <f t="shared" si="433"/>
        <v/>
      </c>
      <c r="EY210" s="89" t="str">
        <f t="shared" si="434"/>
        <v/>
      </c>
      <c r="EZ210" s="89" t="str">
        <f t="shared" si="435"/>
        <v/>
      </c>
      <c r="FA210" s="89" t="str">
        <f t="shared" si="436"/>
        <v/>
      </c>
      <c r="FB210" s="89" t="str">
        <f t="shared" si="437"/>
        <v/>
      </c>
      <c r="FC210" s="89" t="str">
        <f t="shared" si="438"/>
        <v/>
      </c>
      <c r="FD210" s="89" t="str">
        <f t="shared" si="439"/>
        <v/>
      </c>
      <c r="FE210" s="89" t="str">
        <f t="shared" si="440"/>
        <v/>
      </c>
      <c r="FF210" s="89" t="str">
        <f t="shared" si="441"/>
        <v/>
      </c>
      <c r="FG210" s="89" t="str">
        <f t="shared" si="442"/>
        <v/>
      </c>
      <c r="FH210" s="89" t="str">
        <f t="shared" si="443"/>
        <v/>
      </c>
      <c r="FI210" s="89" t="str">
        <f t="shared" si="444"/>
        <v/>
      </c>
      <c r="FJ210" s="89" t="str">
        <f t="shared" si="445"/>
        <v/>
      </c>
      <c r="FK210" s="68"/>
      <c r="FL210" s="68"/>
      <c r="FM210" s="68"/>
      <c r="FN210" s="68"/>
      <c r="FO210" s="68"/>
      <c r="FP210" s="88" t="str">
        <f t="shared" si="401"/>
        <v/>
      </c>
      <c r="FQ210" s="72" t="str">
        <f t="shared" si="402"/>
        <v/>
      </c>
      <c r="FR210" s="72" t="str">
        <f t="shared" si="403"/>
        <v/>
      </c>
      <c r="FS210" s="72" t="str">
        <f t="shared" si="404"/>
        <v/>
      </c>
      <c r="FT210" s="72" t="str">
        <f t="shared" si="405"/>
        <v/>
      </c>
      <c r="FU210" s="72" t="str">
        <f t="shared" si="406"/>
        <v/>
      </c>
      <c r="FV210" s="72" t="str">
        <f t="shared" si="407"/>
        <v/>
      </c>
      <c r="FW210" s="72" t="str">
        <f t="shared" si="408"/>
        <v/>
      </c>
      <c r="FX210" s="72" t="str">
        <f t="shared" si="409"/>
        <v/>
      </c>
      <c r="FY210" s="72" t="str">
        <f t="shared" si="410"/>
        <v/>
      </c>
      <c r="FZ210" s="72" t="str">
        <f t="shared" si="411"/>
        <v/>
      </c>
      <c r="GA210" s="72" t="str">
        <f t="shared" si="412"/>
        <v/>
      </c>
      <c r="GB210" s="72" t="str">
        <f t="shared" si="413"/>
        <v/>
      </c>
      <c r="GC210" s="72" t="str">
        <f t="shared" si="414"/>
        <v/>
      </c>
      <c r="GD210" s="72" t="str">
        <f t="shared" si="415"/>
        <v/>
      </c>
      <c r="GE210" s="72" t="str">
        <f t="shared" si="416"/>
        <v/>
      </c>
      <c r="GF210" s="72" t="str">
        <f t="shared" si="417"/>
        <v/>
      </c>
      <c r="GG210" s="72" t="str">
        <f t="shared" si="418"/>
        <v/>
      </c>
      <c r="GH210" s="72" t="str">
        <f t="shared" si="419"/>
        <v/>
      </c>
      <c r="GI210" s="72" t="str">
        <f t="shared" si="420"/>
        <v/>
      </c>
      <c r="GJ210" s="113"/>
      <c r="GK210" s="113"/>
    </row>
    <row r="211" spans="1:193" ht="20.100000000000001" customHeight="1" x14ac:dyDescent="0.2">
      <c r="A211" s="137">
        <v>196</v>
      </c>
      <c r="B211" s="287"/>
      <c r="C211" s="287"/>
      <c r="D211" s="3"/>
      <c r="E211" s="3"/>
      <c r="F211" s="4"/>
      <c r="G211" s="4"/>
      <c r="H211" s="5"/>
      <c r="I211" s="52" t="str">
        <f t="shared" si="421"/>
        <v/>
      </c>
      <c r="J211" s="4"/>
      <c r="K211" s="4"/>
      <c r="L211" s="4"/>
      <c r="M211" s="4"/>
      <c r="N211" s="5"/>
      <c r="O211" s="53" t="str">
        <f t="shared" si="422"/>
        <v/>
      </c>
      <c r="P211" s="5"/>
      <c r="R211" s="80"/>
      <c r="S211" s="80"/>
      <c r="T211" s="69"/>
      <c r="U211" s="63" t="str">
        <f t="shared" si="423"/>
        <v/>
      </c>
      <c r="V211" s="80"/>
      <c r="W211" s="80"/>
      <c r="X211" s="80"/>
      <c r="Y211" s="80"/>
      <c r="Z211" s="80"/>
      <c r="AA211" s="128"/>
      <c r="AZ211" s="112"/>
      <c r="CA211" s="86" t="str">
        <f t="shared" si="385"/>
        <v/>
      </c>
      <c r="CB211" s="82" t="str">
        <f t="shared" si="386"/>
        <v/>
      </c>
      <c r="CC211" s="82" t="str">
        <f t="shared" si="387"/>
        <v/>
      </c>
      <c r="CD211" s="82" t="str">
        <f t="shared" si="388"/>
        <v/>
      </c>
      <c r="CE211" s="82" t="str">
        <f t="shared" si="389"/>
        <v/>
      </c>
      <c r="CF211" s="86" t="str">
        <f t="shared" si="390"/>
        <v/>
      </c>
      <c r="CG211" s="87"/>
      <c r="CH211" s="86" t="str">
        <f t="shared" si="391"/>
        <v/>
      </c>
      <c r="CI211" s="86" t="str">
        <f t="shared" si="392"/>
        <v/>
      </c>
      <c r="CJ211" s="64"/>
      <c r="CK211" s="64"/>
      <c r="CL211" s="64"/>
      <c r="CM211" s="64"/>
      <c r="CN211" s="72" t="str">
        <f t="shared" si="393"/>
        <v/>
      </c>
      <c r="CO211" s="72" t="str">
        <f t="shared" si="394"/>
        <v/>
      </c>
      <c r="CP211" s="72" t="str">
        <f t="shared" si="395"/>
        <v/>
      </c>
      <c r="CQ211" s="72" t="str">
        <f t="shared" si="396"/>
        <v/>
      </c>
      <c r="CR211" s="72" t="str">
        <f t="shared" si="397"/>
        <v/>
      </c>
      <c r="CS211" s="72" t="str">
        <f t="shared" si="383"/>
        <v/>
      </c>
      <c r="CT211" s="72" t="str">
        <f t="shared" si="383"/>
        <v/>
      </c>
      <c r="CU211" s="72" t="str">
        <f t="shared" si="383"/>
        <v/>
      </c>
      <c r="CV211" s="72" t="str">
        <f t="shared" si="383"/>
        <v/>
      </c>
      <c r="CW211" s="72" t="str">
        <f t="shared" si="383"/>
        <v/>
      </c>
      <c r="CX211" s="72" t="str">
        <f t="shared" si="383"/>
        <v/>
      </c>
      <c r="CY211" s="72" t="str">
        <f t="shared" si="383"/>
        <v/>
      </c>
      <c r="CZ211" s="72" t="str">
        <f t="shared" si="383"/>
        <v/>
      </c>
      <c r="DA211" s="72" t="str">
        <f t="shared" si="383"/>
        <v/>
      </c>
      <c r="DB211" s="72" t="str">
        <f t="shared" si="383"/>
        <v/>
      </c>
      <c r="DC211" s="72" t="str">
        <f t="shared" si="384"/>
        <v/>
      </c>
      <c r="DD211" s="72" t="str">
        <f t="shared" si="384"/>
        <v/>
      </c>
      <c r="DE211" s="72" t="str">
        <f t="shared" si="384"/>
        <v/>
      </c>
      <c r="DF211" s="72" t="str">
        <f t="shared" si="384"/>
        <v/>
      </c>
      <c r="DG211" s="72" t="str">
        <f t="shared" si="384"/>
        <v/>
      </c>
      <c r="DH211" s="72" t="str">
        <f t="shared" si="384"/>
        <v/>
      </c>
      <c r="DI211" s="72" t="str">
        <f t="shared" si="384"/>
        <v/>
      </c>
      <c r="DJ211" s="72" t="str">
        <f t="shared" si="384"/>
        <v/>
      </c>
      <c r="DK211" s="72" t="str">
        <f t="shared" si="384"/>
        <v/>
      </c>
      <c r="DL211" s="64"/>
      <c r="DM211" s="64"/>
      <c r="DN211" s="64"/>
      <c r="DO211" s="72" t="str">
        <f t="shared" si="398"/>
        <v/>
      </c>
      <c r="DP211" s="72" t="str">
        <f t="shared" si="424"/>
        <v/>
      </c>
      <c r="DQ211" s="72" t="str">
        <f t="shared" si="382"/>
        <v/>
      </c>
      <c r="DR211" s="72" t="str">
        <f t="shared" si="382"/>
        <v/>
      </c>
      <c r="DS211" s="72" t="str">
        <f t="shared" si="382"/>
        <v/>
      </c>
      <c r="DT211" s="72" t="str">
        <f t="shared" si="382"/>
        <v/>
      </c>
      <c r="DU211" s="72" t="str">
        <f t="shared" si="382"/>
        <v/>
      </c>
      <c r="DV211" s="72" t="str">
        <f t="shared" si="382"/>
        <v/>
      </c>
      <c r="DW211" s="72" t="str">
        <f t="shared" si="382"/>
        <v/>
      </c>
      <c r="DX211" s="72" t="str">
        <f t="shared" si="382"/>
        <v/>
      </c>
      <c r="DY211" s="72" t="str">
        <f t="shared" si="382"/>
        <v/>
      </c>
      <c r="DZ211" s="72" t="str">
        <f t="shared" si="382"/>
        <v/>
      </c>
      <c r="EA211" s="72" t="str">
        <f t="shared" si="382"/>
        <v/>
      </c>
      <c r="EB211" s="72" t="str">
        <f t="shared" si="382"/>
        <v/>
      </c>
      <c r="EC211" s="72" t="str">
        <f t="shared" si="382"/>
        <v/>
      </c>
      <c r="ED211" s="72" t="str">
        <f t="shared" si="382"/>
        <v/>
      </c>
      <c r="EE211" s="72" t="str">
        <f t="shared" si="382"/>
        <v/>
      </c>
      <c r="EF211" s="72" t="str">
        <f t="shared" ref="EF211:EI214" si="446">IF($DP211=EF$15,$DO211,"")</f>
        <v/>
      </c>
      <c r="EG211" s="72" t="str">
        <f t="shared" si="446"/>
        <v/>
      </c>
      <c r="EH211" s="72" t="str">
        <f t="shared" si="446"/>
        <v/>
      </c>
      <c r="EI211" s="72" t="str">
        <f t="shared" si="446"/>
        <v/>
      </c>
      <c r="EJ211" s="68"/>
      <c r="EK211" s="68"/>
      <c r="EL211" s="68"/>
      <c r="EM211" s="68"/>
      <c r="EN211" s="88" t="str">
        <f t="shared" si="399"/>
        <v/>
      </c>
      <c r="EO211" s="88" t="str">
        <f t="shared" si="425"/>
        <v/>
      </c>
      <c r="EP211" s="88">
        <f t="shared" si="400"/>
        <v>0</v>
      </c>
      <c r="EQ211" s="89" t="str">
        <f t="shared" si="426"/>
        <v/>
      </c>
      <c r="ER211" s="89" t="str">
        <f t="shared" si="427"/>
        <v/>
      </c>
      <c r="ES211" s="89" t="str">
        <f t="shared" si="428"/>
        <v/>
      </c>
      <c r="ET211" s="89" t="str">
        <f t="shared" si="429"/>
        <v/>
      </c>
      <c r="EU211" s="89" t="str">
        <f t="shared" si="430"/>
        <v/>
      </c>
      <c r="EV211" s="89" t="str">
        <f t="shared" si="431"/>
        <v/>
      </c>
      <c r="EW211" s="89" t="str">
        <f t="shared" si="432"/>
        <v/>
      </c>
      <c r="EX211" s="89" t="str">
        <f t="shared" si="433"/>
        <v/>
      </c>
      <c r="EY211" s="89" t="str">
        <f t="shared" si="434"/>
        <v/>
      </c>
      <c r="EZ211" s="89" t="str">
        <f t="shared" si="435"/>
        <v/>
      </c>
      <c r="FA211" s="89" t="str">
        <f t="shared" si="436"/>
        <v/>
      </c>
      <c r="FB211" s="89" t="str">
        <f t="shared" si="437"/>
        <v/>
      </c>
      <c r="FC211" s="89" t="str">
        <f t="shared" si="438"/>
        <v/>
      </c>
      <c r="FD211" s="89" t="str">
        <f t="shared" si="439"/>
        <v/>
      </c>
      <c r="FE211" s="89" t="str">
        <f t="shared" si="440"/>
        <v/>
      </c>
      <c r="FF211" s="89" t="str">
        <f t="shared" si="441"/>
        <v/>
      </c>
      <c r="FG211" s="89" t="str">
        <f t="shared" si="442"/>
        <v/>
      </c>
      <c r="FH211" s="89" t="str">
        <f t="shared" si="443"/>
        <v/>
      </c>
      <c r="FI211" s="89" t="str">
        <f t="shared" si="444"/>
        <v/>
      </c>
      <c r="FJ211" s="89" t="str">
        <f t="shared" si="445"/>
        <v/>
      </c>
      <c r="FK211" s="68"/>
      <c r="FL211" s="68"/>
      <c r="FM211" s="68"/>
      <c r="FN211" s="68"/>
      <c r="FO211" s="68"/>
      <c r="FP211" s="88" t="str">
        <f t="shared" si="401"/>
        <v/>
      </c>
      <c r="FQ211" s="72" t="str">
        <f t="shared" si="402"/>
        <v/>
      </c>
      <c r="FR211" s="72" t="str">
        <f t="shared" si="403"/>
        <v/>
      </c>
      <c r="FS211" s="72" t="str">
        <f t="shared" si="404"/>
        <v/>
      </c>
      <c r="FT211" s="72" t="str">
        <f t="shared" si="405"/>
        <v/>
      </c>
      <c r="FU211" s="72" t="str">
        <f t="shared" si="406"/>
        <v/>
      </c>
      <c r="FV211" s="72" t="str">
        <f t="shared" si="407"/>
        <v/>
      </c>
      <c r="FW211" s="72" t="str">
        <f t="shared" si="408"/>
        <v/>
      </c>
      <c r="FX211" s="72" t="str">
        <f t="shared" si="409"/>
        <v/>
      </c>
      <c r="FY211" s="72" t="str">
        <f t="shared" si="410"/>
        <v/>
      </c>
      <c r="FZ211" s="72" t="str">
        <f t="shared" si="411"/>
        <v/>
      </c>
      <c r="GA211" s="72" t="str">
        <f t="shared" si="412"/>
        <v/>
      </c>
      <c r="GB211" s="72" t="str">
        <f t="shared" si="413"/>
        <v/>
      </c>
      <c r="GC211" s="72" t="str">
        <f t="shared" si="414"/>
        <v/>
      </c>
      <c r="GD211" s="72" t="str">
        <f t="shared" si="415"/>
        <v/>
      </c>
      <c r="GE211" s="72" t="str">
        <f t="shared" si="416"/>
        <v/>
      </c>
      <c r="GF211" s="72" t="str">
        <f t="shared" si="417"/>
        <v/>
      </c>
      <c r="GG211" s="72" t="str">
        <f t="shared" si="418"/>
        <v/>
      </c>
      <c r="GH211" s="72" t="str">
        <f t="shared" si="419"/>
        <v/>
      </c>
      <c r="GI211" s="72" t="str">
        <f t="shared" si="420"/>
        <v/>
      </c>
      <c r="GJ211" s="113"/>
      <c r="GK211" s="113"/>
    </row>
    <row r="212" spans="1:193" ht="20.100000000000001" customHeight="1" x14ac:dyDescent="0.2">
      <c r="A212" s="137">
        <v>197</v>
      </c>
      <c r="B212" s="287"/>
      <c r="C212" s="287"/>
      <c r="D212" s="3"/>
      <c r="E212" s="3"/>
      <c r="F212" s="4"/>
      <c r="G212" s="4"/>
      <c r="H212" s="5"/>
      <c r="I212" s="52" t="str">
        <f t="shared" si="421"/>
        <v/>
      </c>
      <c r="J212" s="4"/>
      <c r="K212" s="4"/>
      <c r="L212" s="4"/>
      <c r="M212" s="4"/>
      <c r="N212" s="5"/>
      <c r="O212" s="53" t="str">
        <f t="shared" si="422"/>
        <v/>
      </c>
      <c r="P212" s="5"/>
      <c r="R212" s="80"/>
      <c r="S212" s="80"/>
      <c r="T212" s="69"/>
      <c r="U212" s="63" t="str">
        <f t="shared" si="423"/>
        <v/>
      </c>
      <c r="V212" s="80"/>
      <c r="W212" s="80"/>
      <c r="X212" s="80"/>
      <c r="Y212" s="80"/>
      <c r="Z212" s="80"/>
      <c r="AA212" s="128"/>
      <c r="AZ212" s="112"/>
      <c r="CA212" s="86" t="str">
        <f t="shared" si="385"/>
        <v/>
      </c>
      <c r="CB212" s="82" t="str">
        <f t="shared" si="386"/>
        <v/>
      </c>
      <c r="CC212" s="82" t="str">
        <f t="shared" si="387"/>
        <v/>
      </c>
      <c r="CD212" s="82" t="str">
        <f t="shared" si="388"/>
        <v/>
      </c>
      <c r="CE212" s="82" t="str">
        <f t="shared" si="389"/>
        <v/>
      </c>
      <c r="CF212" s="86" t="str">
        <f t="shared" si="390"/>
        <v/>
      </c>
      <c r="CG212" s="87"/>
      <c r="CH212" s="86" t="str">
        <f t="shared" si="391"/>
        <v/>
      </c>
      <c r="CI212" s="86" t="str">
        <f t="shared" si="392"/>
        <v/>
      </c>
      <c r="CJ212" s="64"/>
      <c r="CK212" s="64"/>
      <c r="CL212" s="64"/>
      <c r="CM212" s="64"/>
      <c r="CN212" s="72" t="str">
        <f t="shared" si="393"/>
        <v/>
      </c>
      <c r="CO212" s="72" t="str">
        <f t="shared" si="394"/>
        <v/>
      </c>
      <c r="CP212" s="72" t="str">
        <f t="shared" si="395"/>
        <v/>
      </c>
      <c r="CQ212" s="72" t="str">
        <f t="shared" si="396"/>
        <v/>
      </c>
      <c r="CR212" s="72" t="str">
        <f t="shared" si="397"/>
        <v/>
      </c>
      <c r="CS212" s="72" t="str">
        <f t="shared" si="383"/>
        <v/>
      </c>
      <c r="CT212" s="72" t="str">
        <f t="shared" si="383"/>
        <v/>
      </c>
      <c r="CU212" s="72" t="str">
        <f t="shared" si="383"/>
        <v/>
      </c>
      <c r="CV212" s="72" t="str">
        <f t="shared" si="383"/>
        <v/>
      </c>
      <c r="CW212" s="72" t="str">
        <f t="shared" si="383"/>
        <v/>
      </c>
      <c r="CX212" s="72" t="str">
        <f t="shared" si="383"/>
        <v/>
      </c>
      <c r="CY212" s="72" t="str">
        <f t="shared" si="383"/>
        <v/>
      </c>
      <c r="CZ212" s="72" t="str">
        <f t="shared" si="383"/>
        <v/>
      </c>
      <c r="DA212" s="72" t="str">
        <f t="shared" si="383"/>
        <v/>
      </c>
      <c r="DB212" s="72" t="str">
        <f t="shared" si="383"/>
        <v/>
      </c>
      <c r="DC212" s="72" t="str">
        <f t="shared" si="384"/>
        <v/>
      </c>
      <c r="DD212" s="72" t="str">
        <f t="shared" si="384"/>
        <v/>
      </c>
      <c r="DE212" s="72" t="str">
        <f t="shared" si="384"/>
        <v/>
      </c>
      <c r="DF212" s="72" t="str">
        <f t="shared" si="384"/>
        <v/>
      </c>
      <c r="DG212" s="72" t="str">
        <f t="shared" si="384"/>
        <v/>
      </c>
      <c r="DH212" s="72" t="str">
        <f t="shared" si="384"/>
        <v/>
      </c>
      <c r="DI212" s="72" t="str">
        <f t="shared" si="384"/>
        <v/>
      </c>
      <c r="DJ212" s="72" t="str">
        <f t="shared" si="384"/>
        <v/>
      </c>
      <c r="DK212" s="72" t="str">
        <f t="shared" si="384"/>
        <v/>
      </c>
      <c r="DL212" s="64"/>
      <c r="DM212" s="64"/>
      <c r="DN212" s="64"/>
      <c r="DO212" s="72" t="str">
        <f t="shared" si="398"/>
        <v/>
      </c>
      <c r="DP212" s="72" t="str">
        <f t="shared" si="424"/>
        <v/>
      </c>
      <c r="DQ212" s="72" t="str">
        <f t="shared" ref="DQ212:EF214" si="447">IF($DP212=DQ$15,$DO212,"")</f>
        <v/>
      </c>
      <c r="DR212" s="72" t="str">
        <f t="shared" si="447"/>
        <v/>
      </c>
      <c r="DS212" s="72" t="str">
        <f t="shared" si="447"/>
        <v/>
      </c>
      <c r="DT212" s="72" t="str">
        <f t="shared" si="447"/>
        <v/>
      </c>
      <c r="DU212" s="72" t="str">
        <f t="shared" si="447"/>
        <v/>
      </c>
      <c r="DV212" s="72" t="str">
        <f t="shared" si="447"/>
        <v/>
      </c>
      <c r="DW212" s="72" t="str">
        <f t="shared" si="447"/>
        <v/>
      </c>
      <c r="DX212" s="72" t="str">
        <f t="shared" si="447"/>
        <v/>
      </c>
      <c r="DY212" s="72" t="str">
        <f t="shared" si="447"/>
        <v/>
      </c>
      <c r="DZ212" s="72" t="str">
        <f t="shared" si="447"/>
        <v/>
      </c>
      <c r="EA212" s="72" t="str">
        <f t="shared" si="447"/>
        <v/>
      </c>
      <c r="EB212" s="72" t="str">
        <f t="shared" si="447"/>
        <v/>
      </c>
      <c r="EC212" s="72" t="str">
        <f t="shared" si="447"/>
        <v/>
      </c>
      <c r="ED212" s="72" t="str">
        <f t="shared" si="447"/>
        <v/>
      </c>
      <c r="EE212" s="72" t="str">
        <f t="shared" si="447"/>
        <v/>
      </c>
      <c r="EF212" s="72" t="str">
        <f t="shared" si="447"/>
        <v/>
      </c>
      <c r="EG212" s="72" t="str">
        <f t="shared" si="446"/>
        <v/>
      </c>
      <c r="EH212" s="72" t="str">
        <f t="shared" si="446"/>
        <v/>
      </c>
      <c r="EI212" s="72" t="str">
        <f t="shared" si="446"/>
        <v/>
      </c>
      <c r="EJ212" s="68"/>
      <c r="EK212" s="68"/>
      <c r="EL212" s="68"/>
      <c r="EM212" s="68"/>
      <c r="EN212" s="88" t="str">
        <f t="shared" si="399"/>
        <v/>
      </c>
      <c r="EO212" s="88" t="str">
        <f t="shared" si="425"/>
        <v/>
      </c>
      <c r="EP212" s="88">
        <f t="shared" si="400"/>
        <v>0</v>
      </c>
      <c r="EQ212" s="89" t="str">
        <f t="shared" si="426"/>
        <v/>
      </c>
      <c r="ER212" s="89" t="str">
        <f t="shared" si="427"/>
        <v/>
      </c>
      <c r="ES212" s="89" t="str">
        <f t="shared" si="428"/>
        <v/>
      </c>
      <c r="ET212" s="89" t="str">
        <f t="shared" si="429"/>
        <v/>
      </c>
      <c r="EU212" s="89" t="str">
        <f t="shared" si="430"/>
        <v/>
      </c>
      <c r="EV212" s="89" t="str">
        <f t="shared" si="431"/>
        <v/>
      </c>
      <c r="EW212" s="89" t="str">
        <f t="shared" si="432"/>
        <v/>
      </c>
      <c r="EX212" s="89" t="str">
        <f t="shared" si="433"/>
        <v/>
      </c>
      <c r="EY212" s="89" t="str">
        <f t="shared" si="434"/>
        <v/>
      </c>
      <c r="EZ212" s="89" t="str">
        <f t="shared" si="435"/>
        <v/>
      </c>
      <c r="FA212" s="89" t="str">
        <f t="shared" si="436"/>
        <v/>
      </c>
      <c r="FB212" s="89" t="str">
        <f t="shared" si="437"/>
        <v/>
      </c>
      <c r="FC212" s="89" t="str">
        <f t="shared" si="438"/>
        <v/>
      </c>
      <c r="FD212" s="89" t="str">
        <f t="shared" si="439"/>
        <v/>
      </c>
      <c r="FE212" s="89" t="str">
        <f t="shared" si="440"/>
        <v/>
      </c>
      <c r="FF212" s="89" t="str">
        <f t="shared" si="441"/>
        <v/>
      </c>
      <c r="FG212" s="89" t="str">
        <f t="shared" si="442"/>
        <v/>
      </c>
      <c r="FH212" s="89" t="str">
        <f t="shared" si="443"/>
        <v/>
      </c>
      <c r="FI212" s="89" t="str">
        <f t="shared" si="444"/>
        <v/>
      </c>
      <c r="FJ212" s="89" t="str">
        <f t="shared" si="445"/>
        <v/>
      </c>
      <c r="FK212" s="68"/>
      <c r="FL212" s="68"/>
      <c r="FM212" s="68"/>
      <c r="FN212" s="68"/>
      <c r="FO212" s="68"/>
      <c r="FP212" s="88" t="str">
        <f t="shared" si="401"/>
        <v/>
      </c>
      <c r="FQ212" s="72" t="str">
        <f t="shared" si="402"/>
        <v/>
      </c>
      <c r="FR212" s="72" t="str">
        <f t="shared" si="403"/>
        <v/>
      </c>
      <c r="FS212" s="72" t="str">
        <f t="shared" si="404"/>
        <v/>
      </c>
      <c r="FT212" s="72" t="str">
        <f t="shared" si="405"/>
        <v/>
      </c>
      <c r="FU212" s="72" t="str">
        <f t="shared" si="406"/>
        <v/>
      </c>
      <c r="FV212" s="72" t="str">
        <f t="shared" si="407"/>
        <v/>
      </c>
      <c r="FW212" s="72" t="str">
        <f t="shared" si="408"/>
        <v/>
      </c>
      <c r="FX212" s="72" t="str">
        <f t="shared" si="409"/>
        <v/>
      </c>
      <c r="FY212" s="72" t="str">
        <f t="shared" si="410"/>
        <v/>
      </c>
      <c r="FZ212" s="72" t="str">
        <f t="shared" si="411"/>
        <v/>
      </c>
      <c r="GA212" s="72" t="str">
        <f t="shared" si="412"/>
        <v/>
      </c>
      <c r="GB212" s="72" t="str">
        <f t="shared" si="413"/>
        <v/>
      </c>
      <c r="GC212" s="72" t="str">
        <f t="shared" si="414"/>
        <v/>
      </c>
      <c r="GD212" s="72" t="str">
        <f t="shared" si="415"/>
        <v/>
      </c>
      <c r="GE212" s="72" t="str">
        <f t="shared" si="416"/>
        <v/>
      </c>
      <c r="GF212" s="72" t="str">
        <f t="shared" si="417"/>
        <v/>
      </c>
      <c r="GG212" s="72" t="str">
        <f t="shared" si="418"/>
        <v/>
      </c>
      <c r="GH212" s="72" t="str">
        <f t="shared" si="419"/>
        <v/>
      </c>
      <c r="GI212" s="72" t="str">
        <f t="shared" si="420"/>
        <v/>
      </c>
      <c r="GJ212" s="113"/>
      <c r="GK212" s="113"/>
    </row>
    <row r="213" spans="1:193" ht="20.100000000000001" customHeight="1" x14ac:dyDescent="0.2">
      <c r="A213" s="137">
        <v>198</v>
      </c>
      <c r="B213" s="287"/>
      <c r="C213" s="287"/>
      <c r="D213" s="3"/>
      <c r="E213" s="3"/>
      <c r="F213" s="4"/>
      <c r="G213" s="4"/>
      <c r="H213" s="5"/>
      <c r="I213" s="52" t="str">
        <f t="shared" si="421"/>
        <v/>
      </c>
      <c r="J213" s="4"/>
      <c r="K213" s="4"/>
      <c r="L213" s="4"/>
      <c r="M213" s="4"/>
      <c r="N213" s="5"/>
      <c r="O213" s="53" t="str">
        <f t="shared" si="422"/>
        <v/>
      </c>
      <c r="P213" s="5"/>
      <c r="R213" s="80"/>
      <c r="S213" s="80"/>
      <c r="T213" s="69"/>
      <c r="U213" s="63" t="str">
        <f t="shared" si="423"/>
        <v/>
      </c>
      <c r="V213" s="80"/>
      <c r="W213" s="80"/>
      <c r="X213" s="80"/>
      <c r="Y213" s="80"/>
      <c r="Z213" s="80"/>
      <c r="AA213" s="128"/>
      <c r="AZ213" s="112"/>
      <c r="CA213" s="86" t="str">
        <f t="shared" si="385"/>
        <v/>
      </c>
      <c r="CB213" s="82" t="str">
        <f t="shared" si="386"/>
        <v/>
      </c>
      <c r="CC213" s="82" t="str">
        <f t="shared" si="387"/>
        <v/>
      </c>
      <c r="CD213" s="82" t="str">
        <f t="shared" si="388"/>
        <v/>
      </c>
      <c r="CE213" s="82" t="str">
        <f t="shared" si="389"/>
        <v/>
      </c>
      <c r="CF213" s="86" t="str">
        <f t="shared" si="390"/>
        <v/>
      </c>
      <c r="CG213" s="87"/>
      <c r="CH213" s="86" t="str">
        <f t="shared" si="391"/>
        <v/>
      </c>
      <c r="CI213" s="86" t="str">
        <f t="shared" si="392"/>
        <v/>
      </c>
      <c r="CJ213" s="64"/>
      <c r="CK213" s="64"/>
      <c r="CL213" s="64"/>
      <c r="CM213" s="64"/>
      <c r="CN213" s="72" t="str">
        <f t="shared" si="393"/>
        <v/>
      </c>
      <c r="CO213" s="72" t="str">
        <f t="shared" si="394"/>
        <v/>
      </c>
      <c r="CP213" s="72" t="str">
        <f t="shared" si="395"/>
        <v/>
      </c>
      <c r="CQ213" s="72" t="str">
        <f t="shared" si="396"/>
        <v/>
      </c>
      <c r="CR213" s="72" t="str">
        <f t="shared" si="397"/>
        <v/>
      </c>
      <c r="CS213" s="72" t="str">
        <f t="shared" si="383"/>
        <v/>
      </c>
      <c r="CT213" s="72" t="str">
        <f t="shared" si="383"/>
        <v/>
      </c>
      <c r="CU213" s="72" t="str">
        <f t="shared" si="383"/>
        <v/>
      </c>
      <c r="CV213" s="72" t="str">
        <f t="shared" si="383"/>
        <v/>
      </c>
      <c r="CW213" s="72" t="str">
        <f t="shared" si="383"/>
        <v/>
      </c>
      <c r="CX213" s="72" t="str">
        <f t="shared" si="383"/>
        <v/>
      </c>
      <c r="CY213" s="72" t="str">
        <f t="shared" si="383"/>
        <v/>
      </c>
      <c r="CZ213" s="72" t="str">
        <f t="shared" si="383"/>
        <v/>
      </c>
      <c r="DA213" s="72" t="str">
        <f t="shared" si="383"/>
        <v/>
      </c>
      <c r="DB213" s="72" t="str">
        <f t="shared" si="383"/>
        <v/>
      </c>
      <c r="DC213" s="72" t="str">
        <f t="shared" si="384"/>
        <v/>
      </c>
      <c r="DD213" s="72" t="str">
        <f t="shared" si="384"/>
        <v/>
      </c>
      <c r="DE213" s="72" t="str">
        <f t="shared" si="384"/>
        <v/>
      </c>
      <c r="DF213" s="72" t="str">
        <f t="shared" si="384"/>
        <v/>
      </c>
      <c r="DG213" s="72" t="str">
        <f t="shared" si="384"/>
        <v/>
      </c>
      <c r="DH213" s="72" t="str">
        <f t="shared" si="384"/>
        <v/>
      </c>
      <c r="DI213" s="72" t="str">
        <f t="shared" si="384"/>
        <v/>
      </c>
      <c r="DJ213" s="72" t="str">
        <f t="shared" si="384"/>
        <v/>
      </c>
      <c r="DK213" s="72" t="str">
        <f t="shared" si="384"/>
        <v/>
      </c>
      <c r="DL213" s="64"/>
      <c r="DM213" s="64"/>
      <c r="DN213" s="64"/>
      <c r="DO213" s="72" t="str">
        <f t="shared" si="398"/>
        <v/>
      </c>
      <c r="DP213" s="72" t="str">
        <f t="shared" si="424"/>
        <v/>
      </c>
      <c r="DQ213" s="72" t="str">
        <f t="shared" si="447"/>
        <v/>
      </c>
      <c r="DR213" s="72" t="str">
        <f t="shared" si="447"/>
        <v/>
      </c>
      <c r="DS213" s="72" t="str">
        <f t="shared" si="447"/>
        <v/>
      </c>
      <c r="DT213" s="72" t="str">
        <f t="shared" si="447"/>
        <v/>
      </c>
      <c r="DU213" s="72" t="str">
        <f t="shared" si="447"/>
        <v/>
      </c>
      <c r="DV213" s="72" t="str">
        <f t="shared" si="447"/>
        <v/>
      </c>
      <c r="DW213" s="72" t="str">
        <f t="shared" si="447"/>
        <v/>
      </c>
      <c r="DX213" s="72" t="str">
        <f t="shared" si="447"/>
        <v/>
      </c>
      <c r="DY213" s="72" t="str">
        <f t="shared" si="447"/>
        <v/>
      </c>
      <c r="DZ213" s="72" t="str">
        <f t="shared" si="447"/>
        <v/>
      </c>
      <c r="EA213" s="72" t="str">
        <f t="shared" si="447"/>
        <v/>
      </c>
      <c r="EB213" s="72" t="str">
        <f t="shared" si="447"/>
        <v/>
      </c>
      <c r="EC213" s="72" t="str">
        <f t="shared" si="447"/>
        <v/>
      </c>
      <c r="ED213" s="72" t="str">
        <f t="shared" si="447"/>
        <v/>
      </c>
      <c r="EE213" s="72" t="str">
        <f t="shared" si="447"/>
        <v/>
      </c>
      <c r="EF213" s="72" t="str">
        <f t="shared" si="447"/>
        <v/>
      </c>
      <c r="EG213" s="72" t="str">
        <f t="shared" si="446"/>
        <v/>
      </c>
      <c r="EH213" s="72" t="str">
        <f t="shared" si="446"/>
        <v/>
      </c>
      <c r="EI213" s="72" t="str">
        <f t="shared" si="446"/>
        <v/>
      </c>
      <c r="EJ213" s="68"/>
      <c r="EK213" s="68"/>
      <c r="EL213" s="68"/>
      <c r="EM213" s="68"/>
      <c r="EN213" s="88" t="str">
        <f t="shared" si="399"/>
        <v/>
      </c>
      <c r="EO213" s="88" t="str">
        <f t="shared" si="425"/>
        <v/>
      </c>
      <c r="EP213" s="88">
        <f t="shared" si="400"/>
        <v>0</v>
      </c>
      <c r="EQ213" s="89" t="str">
        <f t="shared" si="426"/>
        <v/>
      </c>
      <c r="ER213" s="89" t="str">
        <f t="shared" si="427"/>
        <v/>
      </c>
      <c r="ES213" s="89" t="str">
        <f t="shared" si="428"/>
        <v/>
      </c>
      <c r="ET213" s="89" t="str">
        <f t="shared" si="429"/>
        <v/>
      </c>
      <c r="EU213" s="89" t="str">
        <f t="shared" si="430"/>
        <v/>
      </c>
      <c r="EV213" s="89" t="str">
        <f t="shared" si="431"/>
        <v/>
      </c>
      <c r="EW213" s="89" t="str">
        <f t="shared" si="432"/>
        <v/>
      </c>
      <c r="EX213" s="89" t="str">
        <f t="shared" si="433"/>
        <v/>
      </c>
      <c r="EY213" s="89" t="str">
        <f t="shared" si="434"/>
        <v/>
      </c>
      <c r="EZ213" s="89" t="str">
        <f t="shared" si="435"/>
        <v/>
      </c>
      <c r="FA213" s="89" t="str">
        <f t="shared" si="436"/>
        <v/>
      </c>
      <c r="FB213" s="89" t="str">
        <f t="shared" si="437"/>
        <v/>
      </c>
      <c r="FC213" s="89" t="str">
        <f t="shared" si="438"/>
        <v/>
      </c>
      <c r="FD213" s="89" t="str">
        <f t="shared" si="439"/>
        <v/>
      </c>
      <c r="FE213" s="89" t="str">
        <f t="shared" si="440"/>
        <v/>
      </c>
      <c r="FF213" s="89" t="str">
        <f t="shared" si="441"/>
        <v/>
      </c>
      <c r="FG213" s="89" t="str">
        <f t="shared" si="442"/>
        <v/>
      </c>
      <c r="FH213" s="89" t="str">
        <f t="shared" si="443"/>
        <v/>
      </c>
      <c r="FI213" s="89" t="str">
        <f t="shared" si="444"/>
        <v/>
      </c>
      <c r="FJ213" s="89" t="str">
        <f t="shared" si="445"/>
        <v/>
      </c>
      <c r="FK213" s="68"/>
      <c r="FL213" s="68"/>
      <c r="FM213" s="68"/>
      <c r="FN213" s="68"/>
      <c r="FO213" s="68"/>
      <c r="FP213" s="88" t="str">
        <f t="shared" si="401"/>
        <v/>
      </c>
      <c r="FQ213" s="72" t="str">
        <f t="shared" si="402"/>
        <v/>
      </c>
      <c r="FR213" s="72" t="str">
        <f t="shared" si="403"/>
        <v/>
      </c>
      <c r="FS213" s="72" t="str">
        <f t="shared" si="404"/>
        <v/>
      </c>
      <c r="FT213" s="72" t="str">
        <f t="shared" si="405"/>
        <v/>
      </c>
      <c r="FU213" s="72" t="str">
        <f t="shared" si="406"/>
        <v/>
      </c>
      <c r="FV213" s="72" t="str">
        <f t="shared" si="407"/>
        <v/>
      </c>
      <c r="FW213" s="72" t="str">
        <f t="shared" si="408"/>
        <v/>
      </c>
      <c r="FX213" s="72" t="str">
        <f t="shared" si="409"/>
        <v/>
      </c>
      <c r="FY213" s="72" t="str">
        <f t="shared" si="410"/>
        <v/>
      </c>
      <c r="FZ213" s="72" t="str">
        <f t="shared" si="411"/>
        <v/>
      </c>
      <c r="GA213" s="72" t="str">
        <f t="shared" si="412"/>
        <v/>
      </c>
      <c r="GB213" s="72" t="str">
        <f t="shared" si="413"/>
        <v/>
      </c>
      <c r="GC213" s="72" t="str">
        <f t="shared" si="414"/>
        <v/>
      </c>
      <c r="GD213" s="72" t="str">
        <f t="shared" si="415"/>
        <v/>
      </c>
      <c r="GE213" s="72" t="str">
        <f t="shared" si="416"/>
        <v/>
      </c>
      <c r="GF213" s="72" t="str">
        <f t="shared" si="417"/>
        <v/>
      </c>
      <c r="GG213" s="72" t="str">
        <f t="shared" si="418"/>
        <v/>
      </c>
      <c r="GH213" s="72" t="str">
        <f t="shared" si="419"/>
        <v/>
      </c>
      <c r="GI213" s="72" t="str">
        <f t="shared" si="420"/>
        <v/>
      </c>
      <c r="GJ213" s="113"/>
      <c r="GK213" s="113"/>
    </row>
    <row r="214" spans="1:193" ht="20.100000000000001" customHeight="1" x14ac:dyDescent="0.2">
      <c r="A214" s="137">
        <v>199</v>
      </c>
      <c r="B214" s="287"/>
      <c r="C214" s="287"/>
      <c r="D214" s="3"/>
      <c r="E214" s="3"/>
      <c r="F214" s="4"/>
      <c r="G214" s="4"/>
      <c r="H214" s="5"/>
      <c r="I214" s="52" t="str">
        <f t="shared" si="421"/>
        <v/>
      </c>
      <c r="J214" s="4"/>
      <c r="K214" s="4"/>
      <c r="L214" s="4"/>
      <c r="M214" s="4"/>
      <c r="N214" s="5"/>
      <c r="O214" s="53" t="str">
        <f t="shared" si="422"/>
        <v/>
      </c>
      <c r="P214" s="5"/>
      <c r="R214" s="80"/>
      <c r="S214" s="80"/>
      <c r="T214" s="69"/>
      <c r="U214" s="63" t="str">
        <f t="shared" si="423"/>
        <v/>
      </c>
      <c r="V214" s="80"/>
      <c r="W214" s="80"/>
      <c r="X214" s="80"/>
      <c r="Y214" s="80"/>
      <c r="Z214" s="80"/>
      <c r="AA214" s="128"/>
      <c r="AZ214" s="112"/>
      <c r="CA214" s="86" t="str">
        <f t="shared" si="385"/>
        <v/>
      </c>
      <c r="CB214" s="82" t="str">
        <f t="shared" si="386"/>
        <v/>
      </c>
      <c r="CC214" s="82" t="str">
        <f t="shared" si="387"/>
        <v/>
      </c>
      <c r="CD214" s="82" t="str">
        <f t="shared" si="388"/>
        <v/>
      </c>
      <c r="CE214" s="82" t="str">
        <f t="shared" si="389"/>
        <v/>
      </c>
      <c r="CF214" s="86" t="str">
        <f t="shared" si="390"/>
        <v/>
      </c>
      <c r="CG214" s="87"/>
      <c r="CH214" s="86" t="str">
        <f t="shared" si="391"/>
        <v/>
      </c>
      <c r="CI214" s="86" t="str">
        <f t="shared" si="392"/>
        <v/>
      </c>
      <c r="CJ214" s="64"/>
      <c r="CK214" s="64"/>
      <c r="CL214" s="64"/>
      <c r="CM214" s="64"/>
      <c r="CN214" s="72" t="str">
        <f t="shared" si="393"/>
        <v/>
      </c>
      <c r="CO214" s="72" t="str">
        <f t="shared" si="394"/>
        <v/>
      </c>
      <c r="CP214" s="72" t="str">
        <f t="shared" si="395"/>
        <v/>
      </c>
      <c r="CQ214" s="72" t="str">
        <f t="shared" si="396"/>
        <v/>
      </c>
      <c r="CR214" s="72" t="str">
        <f t="shared" si="397"/>
        <v/>
      </c>
      <c r="CS214" s="72" t="str">
        <f t="shared" si="383"/>
        <v/>
      </c>
      <c r="CT214" s="72" t="str">
        <f t="shared" si="383"/>
        <v/>
      </c>
      <c r="CU214" s="72" t="str">
        <f t="shared" si="383"/>
        <v/>
      </c>
      <c r="CV214" s="72" t="str">
        <f t="shared" si="383"/>
        <v/>
      </c>
      <c r="CW214" s="72" t="str">
        <f t="shared" si="383"/>
        <v/>
      </c>
      <c r="CX214" s="72" t="str">
        <f t="shared" si="383"/>
        <v/>
      </c>
      <c r="CY214" s="72" t="str">
        <f t="shared" si="383"/>
        <v/>
      </c>
      <c r="CZ214" s="72" t="str">
        <f t="shared" si="383"/>
        <v/>
      </c>
      <c r="DA214" s="72" t="str">
        <f t="shared" si="383"/>
        <v/>
      </c>
      <c r="DB214" s="72" t="str">
        <f t="shared" si="383"/>
        <v/>
      </c>
      <c r="DC214" s="72" t="str">
        <f t="shared" si="384"/>
        <v/>
      </c>
      <c r="DD214" s="72" t="str">
        <f t="shared" si="384"/>
        <v/>
      </c>
      <c r="DE214" s="72" t="str">
        <f t="shared" si="384"/>
        <v/>
      </c>
      <c r="DF214" s="72" t="str">
        <f t="shared" si="384"/>
        <v/>
      </c>
      <c r="DG214" s="72" t="str">
        <f t="shared" si="384"/>
        <v/>
      </c>
      <c r="DH214" s="72" t="str">
        <f t="shared" si="384"/>
        <v/>
      </c>
      <c r="DI214" s="72" t="str">
        <f t="shared" si="384"/>
        <v/>
      </c>
      <c r="DJ214" s="72" t="str">
        <f t="shared" si="384"/>
        <v/>
      </c>
      <c r="DK214" s="72" t="str">
        <f t="shared" si="384"/>
        <v/>
      </c>
      <c r="DL214" s="64"/>
      <c r="DM214" s="64"/>
      <c r="DN214" s="64"/>
      <c r="DO214" s="72" t="str">
        <f t="shared" si="398"/>
        <v/>
      </c>
      <c r="DP214" s="72" t="str">
        <f t="shared" si="424"/>
        <v/>
      </c>
      <c r="DQ214" s="72" t="str">
        <f t="shared" si="447"/>
        <v/>
      </c>
      <c r="DR214" s="72" t="str">
        <f t="shared" si="447"/>
        <v/>
      </c>
      <c r="DS214" s="72" t="str">
        <f t="shared" si="447"/>
        <v/>
      </c>
      <c r="DT214" s="72" t="str">
        <f t="shared" si="447"/>
        <v/>
      </c>
      <c r="DU214" s="72" t="str">
        <f t="shared" si="447"/>
        <v/>
      </c>
      <c r="DV214" s="72" t="str">
        <f t="shared" si="447"/>
        <v/>
      </c>
      <c r="DW214" s="72" t="str">
        <f t="shared" si="447"/>
        <v/>
      </c>
      <c r="DX214" s="72" t="str">
        <f t="shared" si="447"/>
        <v/>
      </c>
      <c r="DY214" s="72" t="str">
        <f t="shared" si="447"/>
        <v/>
      </c>
      <c r="DZ214" s="72" t="str">
        <f t="shared" si="447"/>
        <v/>
      </c>
      <c r="EA214" s="72" t="str">
        <f t="shared" si="447"/>
        <v/>
      </c>
      <c r="EB214" s="72" t="str">
        <f t="shared" si="447"/>
        <v/>
      </c>
      <c r="EC214" s="72" t="str">
        <f t="shared" si="447"/>
        <v/>
      </c>
      <c r="ED214" s="72" t="str">
        <f t="shared" si="447"/>
        <v/>
      </c>
      <c r="EE214" s="72" t="str">
        <f t="shared" si="447"/>
        <v/>
      </c>
      <c r="EF214" s="72" t="str">
        <f t="shared" si="447"/>
        <v/>
      </c>
      <c r="EG214" s="72" t="str">
        <f t="shared" si="446"/>
        <v/>
      </c>
      <c r="EH214" s="72" t="str">
        <f t="shared" si="446"/>
        <v/>
      </c>
      <c r="EI214" s="72" t="str">
        <f t="shared" si="446"/>
        <v/>
      </c>
      <c r="EJ214" s="68"/>
      <c r="EK214" s="68"/>
      <c r="EL214" s="68"/>
      <c r="EM214" s="68"/>
      <c r="EN214" s="88" t="str">
        <f t="shared" si="399"/>
        <v/>
      </c>
      <c r="EO214" s="88" t="str">
        <f t="shared" si="425"/>
        <v/>
      </c>
      <c r="EP214" s="88">
        <f t="shared" si="400"/>
        <v>0</v>
      </c>
      <c r="EQ214" s="89" t="str">
        <f t="shared" si="426"/>
        <v/>
      </c>
      <c r="ER214" s="89" t="str">
        <f t="shared" si="427"/>
        <v/>
      </c>
      <c r="ES214" s="89" t="str">
        <f t="shared" si="428"/>
        <v/>
      </c>
      <c r="ET214" s="89" t="str">
        <f t="shared" si="429"/>
        <v/>
      </c>
      <c r="EU214" s="89" t="str">
        <f t="shared" si="430"/>
        <v/>
      </c>
      <c r="EV214" s="89" t="str">
        <f t="shared" si="431"/>
        <v/>
      </c>
      <c r="EW214" s="89" t="str">
        <f t="shared" si="432"/>
        <v/>
      </c>
      <c r="EX214" s="89" t="str">
        <f t="shared" si="433"/>
        <v/>
      </c>
      <c r="EY214" s="89" t="str">
        <f t="shared" si="434"/>
        <v/>
      </c>
      <c r="EZ214" s="89" t="str">
        <f t="shared" si="435"/>
        <v/>
      </c>
      <c r="FA214" s="89" t="str">
        <f t="shared" si="436"/>
        <v/>
      </c>
      <c r="FB214" s="89" t="str">
        <f t="shared" si="437"/>
        <v/>
      </c>
      <c r="FC214" s="89" t="str">
        <f t="shared" si="438"/>
        <v/>
      </c>
      <c r="FD214" s="89" t="str">
        <f t="shared" si="439"/>
        <v/>
      </c>
      <c r="FE214" s="89" t="str">
        <f t="shared" si="440"/>
        <v/>
      </c>
      <c r="FF214" s="89" t="str">
        <f t="shared" si="441"/>
        <v/>
      </c>
      <c r="FG214" s="89" t="str">
        <f t="shared" si="442"/>
        <v/>
      </c>
      <c r="FH214" s="89" t="str">
        <f t="shared" si="443"/>
        <v/>
      </c>
      <c r="FI214" s="89" t="str">
        <f t="shared" si="444"/>
        <v/>
      </c>
      <c r="FJ214" s="89" t="str">
        <f t="shared" si="445"/>
        <v/>
      </c>
      <c r="FK214" s="68"/>
      <c r="FL214" s="68"/>
      <c r="FM214" s="68"/>
      <c r="FN214" s="68"/>
      <c r="FO214" s="68"/>
      <c r="FP214" s="88" t="str">
        <f t="shared" si="401"/>
        <v/>
      </c>
      <c r="FQ214" s="72" t="str">
        <f t="shared" si="402"/>
        <v/>
      </c>
      <c r="FR214" s="72" t="str">
        <f t="shared" si="403"/>
        <v/>
      </c>
      <c r="FS214" s="72" t="str">
        <f t="shared" si="404"/>
        <v/>
      </c>
      <c r="FT214" s="72" t="str">
        <f t="shared" si="405"/>
        <v/>
      </c>
      <c r="FU214" s="72" t="str">
        <f t="shared" si="406"/>
        <v/>
      </c>
      <c r="FV214" s="72" t="str">
        <f t="shared" si="407"/>
        <v/>
      </c>
      <c r="FW214" s="72" t="str">
        <f t="shared" si="408"/>
        <v/>
      </c>
      <c r="FX214" s="72" t="str">
        <f t="shared" si="409"/>
        <v/>
      </c>
      <c r="FY214" s="72" t="str">
        <f t="shared" si="410"/>
        <v/>
      </c>
      <c r="FZ214" s="72" t="str">
        <f t="shared" si="411"/>
        <v/>
      </c>
      <c r="GA214" s="72" t="str">
        <f t="shared" si="412"/>
        <v/>
      </c>
      <c r="GB214" s="72" t="str">
        <f t="shared" si="413"/>
        <v/>
      </c>
      <c r="GC214" s="72" t="str">
        <f t="shared" si="414"/>
        <v/>
      </c>
      <c r="GD214" s="72" t="str">
        <f t="shared" si="415"/>
        <v/>
      </c>
      <c r="GE214" s="72" t="str">
        <f t="shared" si="416"/>
        <v/>
      </c>
      <c r="GF214" s="72" t="str">
        <f t="shared" si="417"/>
        <v/>
      </c>
      <c r="GG214" s="72" t="str">
        <f t="shared" si="418"/>
        <v/>
      </c>
      <c r="GH214" s="72" t="str">
        <f t="shared" si="419"/>
        <v/>
      </c>
      <c r="GI214" s="72" t="str">
        <f t="shared" si="420"/>
        <v/>
      </c>
      <c r="GJ214" s="113"/>
      <c r="GK214" s="113"/>
    </row>
    <row r="215" spans="1:193" ht="22.35" customHeight="1" x14ac:dyDescent="0.2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90"/>
      <c r="BB215" s="90"/>
      <c r="BC215" s="90"/>
      <c r="BD215" s="90"/>
      <c r="BE215" s="90"/>
      <c r="BF215" s="90"/>
      <c r="BG215" s="90"/>
      <c r="BH215" s="90"/>
      <c r="BI215" s="90"/>
      <c r="BJ215" s="90"/>
      <c r="BK215" s="90"/>
      <c r="BL215" s="90"/>
      <c r="BM215" s="90"/>
      <c r="BN215" s="90"/>
      <c r="BO215" s="90"/>
      <c r="BP215" s="90"/>
      <c r="BQ215" s="90"/>
      <c r="BR215" s="90"/>
      <c r="BS215" s="90"/>
      <c r="BT215" s="90"/>
      <c r="BU215" s="90"/>
      <c r="BV215" s="90"/>
      <c r="BW215" s="90"/>
      <c r="BX215" s="90"/>
      <c r="BY215" s="90"/>
      <c r="BZ215" s="90"/>
      <c r="CA215" s="90"/>
      <c r="CB215" s="90"/>
      <c r="CC215" s="90"/>
      <c r="CD215" s="90"/>
      <c r="CE215" s="90"/>
      <c r="CF215" s="90"/>
      <c r="CG215" s="90"/>
      <c r="CH215" s="90"/>
      <c r="CI215" s="90"/>
      <c r="CJ215" s="90"/>
      <c r="CK215" s="90"/>
      <c r="CL215" s="90"/>
      <c r="CM215" s="90"/>
      <c r="CN215" s="90"/>
      <c r="CO215" s="90"/>
      <c r="CP215" s="90"/>
      <c r="CQ215" s="90"/>
      <c r="CR215" s="90"/>
      <c r="CS215" s="90"/>
      <c r="CT215" s="90"/>
      <c r="CU215" s="90"/>
      <c r="CV215" s="90"/>
      <c r="CW215" s="90"/>
      <c r="CX215" s="90"/>
      <c r="CY215" s="90"/>
      <c r="CZ215" s="90"/>
      <c r="DA215" s="90"/>
      <c r="DB215" s="90"/>
      <c r="DC215" s="90"/>
      <c r="DD215" s="90"/>
      <c r="DE215" s="90"/>
      <c r="DF215" s="90"/>
      <c r="DG215" s="90"/>
      <c r="DH215" s="90"/>
      <c r="DI215" s="90"/>
      <c r="DJ215" s="90"/>
      <c r="DK215" s="90"/>
      <c r="DL215" s="90"/>
      <c r="DM215" s="90"/>
      <c r="DN215" s="90"/>
      <c r="DO215" s="90"/>
      <c r="DP215" s="90"/>
      <c r="DQ215" s="90"/>
      <c r="DR215" s="90"/>
      <c r="DS215" s="90"/>
      <c r="DT215" s="90"/>
      <c r="DU215" s="90"/>
      <c r="DV215" s="90"/>
      <c r="DW215" s="90"/>
      <c r="DX215" s="90"/>
      <c r="DY215" s="90"/>
      <c r="DZ215" s="90"/>
      <c r="EA215" s="90"/>
      <c r="EB215" s="90"/>
      <c r="EC215" s="90"/>
      <c r="ED215" s="90"/>
      <c r="EE215" s="90"/>
      <c r="EF215" s="90"/>
      <c r="EG215" s="90"/>
      <c r="EH215" s="90"/>
      <c r="EI215" s="90"/>
      <c r="EJ215" s="90"/>
      <c r="EK215" s="90"/>
      <c r="EL215" s="90"/>
      <c r="EM215" s="90"/>
      <c r="EN215" s="90"/>
      <c r="EO215" s="90"/>
      <c r="EP215" s="90"/>
      <c r="EQ215" s="90"/>
      <c r="ER215" s="90"/>
      <c r="ES215" s="90"/>
      <c r="ET215" s="90"/>
      <c r="EU215" s="90"/>
      <c r="EV215" s="90"/>
      <c r="EW215" s="90"/>
      <c r="EX215" s="90"/>
      <c r="EY215" s="90"/>
      <c r="EZ215" s="90"/>
      <c r="FA215" s="90"/>
      <c r="FB215" s="90"/>
      <c r="FC215" s="90"/>
      <c r="FD215" s="90"/>
      <c r="FE215" s="90"/>
      <c r="FF215" s="90"/>
      <c r="FG215" s="90"/>
      <c r="FH215" s="90"/>
      <c r="FI215" s="90"/>
      <c r="FJ215" s="90"/>
      <c r="FK215" s="90"/>
      <c r="FL215" s="90"/>
      <c r="FM215" s="90"/>
      <c r="FN215" s="90"/>
      <c r="FO215" s="90"/>
      <c r="FP215" s="90"/>
      <c r="FQ215" s="90"/>
      <c r="FR215" s="90"/>
      <c r="FS215" s="90"/>
      <c r="FT215" s="90"/>
      <c r="FU215" s="90"/>
      <c r="FV215" s="90"/>
      <c r="FW215" s="90"/>
      <c r="FX215" s="90"/>
      <c r="FY215" s="90"/>
      <c r="FZ215" s="90"/>
      <c r="GA215" s="90"/>
      <c r="GB215" s="90"/>
      <c r="GC215" s="90"/>
      <c r="GD215" s="90"/>
      <c r="GE215" s="90"/>
      <c r="GF215" s="90"/>
      <c r="GG215" s="90"/>
      <c r="GH215" s="90"/>
      <c r="GI215" s="90"/>
      <c r="GJ215" s="135"/>
      <c r="GK215" s="135"/>
    </row>
    <row r="216" spans="1:193" ht="22.35" customHeight="1" x14ac:dyDescent="0.2">
      <c r="A216" s="2"/>
      <c r="B216" s="2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  <c r="O216" s="288"/>
      <c r="P216" s="288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  <c r="FI216" s="68"/>
      <c r="FJ216" s="68"/>
      <c r="FK216" s="68"/>
      <c r="FL216" s="68"/>
      <c r="FM216" s="68"/>
      <c r="FN216" s="68"/>
      <c r="FO216" s="68"/>
    </row>
    <row r="217" spans="1:193" ht="22.3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  <c r="FI217" s="68"/>
      <c r="FJ217" s="68"/>
      <c r="FK217" s="68"/>
      <c r="FL217" s="68"/>
      <c r="FM217" s="68"/>
      <c r="FN217" s="68"/>
      <c r="FO217" s="68"/>
    </row>
    <row r="218" spans="1:193" ht="22.3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68"/>
      <c r="EX218" s="68"/>
      <c r="EY218" s="68"/>
      <c r="EZ218" s="68"/>
      <c r="FA218" s="68"/>
      <c r="FB218" s="68"/>
      <c r="FC218" s="68"/>
      <c r="FD218" s="68"/>
      <c r="FE218" s="68"/>
      <c r="FF218" s="68"/>
      <c r="FG218" s="68"/>
      <c r="FH218" s="68"/>
      <c r="FI218" s="68"/>
      <c r="FJ218" s="68"/>
      <c r="FK218" s="68"/>
      <c r="FL218" s="68"/>
      <c r="FM218" s="68"/>
      <c r="FN218" s="68"/>
      <c r="FO218" s="68"/>
    </row>
    <row r="219" spans="1:193" ht="22.3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  <c r="FI219" s="68"/>
      <c r="FJ219" s="68"/>
      <c r="FK219" s="68"/>
      <c r="FL219" s="68"/>
      <c r="FM219" s="68"/>
      <c r="FN219" s="68"/>
      <c r="FO219" s="68"/>
    </row>
    <row r="220" spans="1:193" ht="22.3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  <c r="FI220" s="68"/>
      <c r="FJ220" s="68"/>
      <c r="FK220" s="68"/>
      <c r="FL220" s="68"/>
      <c r="FM220" s="68"/>
      <c r="FN220" s="68"/>
      <c r="FO220" s="68"/>
    </row>
    <row r="221" spans="1:193" ht="22.3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  <c r="FI221" s="68"/>
      <c r="FJ221" s="68"/>
      <c r="FK221" s="68"/>
      <c r="FL221" s="68"/>
      <c r="FM221" s="68"/>
      <c r="FN221" s="68"/>
      <c r="FO221" s="68"/>
    </row>
    <row r="222" spans="1:193" ht="22.3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8"/>
      <c r="DV222" s="68"/>
      <c r="DW222" s="68"/>
      <c r="DX222" s="68"/>
      <c r="DY222" s="68"/>
      <c r="DZ222" s="68"/>
      <c r="EA222" s="68"/>
      <c r="EB222" s="68"/>
      <c r="EC222" s="68"/>
      <c r="ED222" s="68"/>
      <c r="EE222" s="68"/>
      <c r="EF222" s="68"/>
      <c r="EG222" s="68"/>
      <c r="EH222" s="68"/>
      <c r="EI222" s="68"/>
      <c r="EJ222" s="68"/>
      <c r="EK222" s="68"/>
      <c r="EL222" s="68"/>
      <c r="EM222" s="68"/>
      <c r="EN222" s="68"/>
      <c r="EO222" s="68"/>
      <c r="EP222" s="68"/>
      <c r="EQ222" s="68"/>
      <c r="ER222" s="68"/>
      <c r="ES222" s="68"/>
      <c r="ET222" s="68"/>
      <c r="EU222" s="68"/>
      <c r="EV222" s="68"/>
      <c r="EW222" s="68"/>
      <c r="EX222" s="68"/>
      <c r="EY222" s="68"/>
      <c r="EZ222" s="68"/>
      <c r="FA222" s="68"/>
      <c r="FB222" s="68"/>
      <c r="FC222" s="68"/>
      <c r="FD222" s="68"/>
      <c r="FE222" s="68"/>
      <c r="FF222" s="68"/>
      <c r="FG222" s="68"/>
      <c r="FH222" s="68"/>
      <c r="FI222" s="68"/>
      <c r="FJ222" s="68"/>
      <c r="FK222" s="68"/>
      <c r="FL222" s="68"/>
      <c r="FM222" s="68"/>
      <c r="FN222" s="68"/>
      <c r="FO222" s="68"/>
    </row>
    <row r="223" spans="1:193" x14ac:dyDescent="0.2">
      <c r="A223" s="2"/>
      <c r="B223" s="2"/>
      <c r="C223" s="145"/>
      <c r="D223" s="146"/>
      <c r="E223" s="147"/>
      <c r="F223" s="147"/>
      <c r="G223" s="147"/>
      <c r="H223" s="147"/>
      <c r="I223" s="146"/>
      <c r="J223" s="147"/>
      <c r="K223" s="147"/>
      <c r="L223" s="147"/>
      <c r="M223" s="147"/>
      <c r="N223" s="146"/>
      <c r="O223" s="146"/>
      <c r="P223" s="146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8"/>
      <c r="DV223" s="68"/>
      <c r="DW223" s="68"/>
      <c r="DX223" s="68"/>
      <c r="DY223" s="68"/>
      <c r="DZ223" s="68"/>
      <c r="EA223" s="68"/>
      <c r="EB223" s="68"/>
      <c r="EC223" s="68"/>
      <c r="ED223" s="68"/>
      <c r="EE223" s="68"/>
      <c r="EF223" s="68"/>
      <c r="EG223" s="68"/>
      <c r="EH223" s="68"/>
      <c r="EI223" s="68"/>
      <c r="EJ223" s="68"/>
      <c r="EK223" s="68"/>
      <c r="EL223" s="68"/>
      <c r="EM223" s="68"/>
      <c r="EN223" s="68"/>
      <c r="EO223" s="68"/>
      <c r="EP223" s="68"/>
      <c r="EQ223" s="68"/>
      <c r="ER223" s="68"/>
      <c r="ES223" s="68"/>
      <c r="ET223" s="68"/>
      <c r="EU223" s="68"/>
      <c r="EV223" s="68"/>
      <c r="EW223" s="68"/>
      <c r="EX223" s="68"/>
      <c r="EY223" s="68"/>
      <c r="EZ223" s="68"/>
      <c r="FA223" s="68"/>
      <c r="FB223" s="68"/>
      <c r="FC223" s="68"/>
      <c r="FD223" s="68"/>
      <c r="FE223" s="68"/>
      <c r="FF223" s="68"/>
      <c r="FG223" s="68"/>
      <c r="FH223" s="68"/>
      <c r="FI223" s="68"/>
      <c r="FJ223" s="68"/>
      <c r="FK223" s="68"/>
      <c r="FL223" s="68"/>
      <c r="FM223" s="68"/>
      <c r="FN223" s="68"/>
      <c r="FO223" s="68"/>
    </row>
    <row r="224" spans="1:193" x14ac:dyDescent="0.2">
      <c r="A224" s="2"/>
      <c r="B224" s="2"/>
      <c r="C224" s="145"/>
      <c r="D224" s="146"/>
      <c r="E224" s="147"/>
      <c r="F224" s="147"/>
      <c r="G224" s="147"/>
      <c r="H224" s="147"/>
      <c r="I224" s="146"/>
      <c r="J224" s="147"/>
      <c r="K224" s="147"/>
      <c r="L224" s="147"/>
      <c r="M224" s="147"/>
      <c r="N224" s="146"/>
      <c r="O224" s="146"/>
      <c r="P224" s="146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8"/>
      <c r="FM224" s="68"/>
      <c r="FN224" s="68"/>
      <c r="FO224" s="68"/>
    </row>
    <row r="225" spans="1:171" x14ac:dyDescent="0.2">
      <c r="A225" s="2"/>
      <c r="B225" s="2"/>
      <c r="C225" s="145"/>
      <c r="D225" s="146"/>
      <c r="E225" s="147"/>
      <c r="F225" s="147"/>
      <c r="G225" s="147"/>
      <c r="H225" s="147"/>
      <c r="I225" s="146"/>
      <c r="J225" s="147"/>
      <c r="K225" s="147"/>
      <c r="L225" s="147"/>
      <c r="M225" s="147"/>
      <c r="N225" s="146"/>
      <c r="O225" s="146"/>
      <c r="P225" s="146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8"/>
      <c r="FM225" s="68"/>
      <c r="FN225" s="68"/>
      <c r="FO225" s="68"/>
    </row>
    <row r="226" spans="1:171" x14ac:dyDescent="0.2">
      <c r="A226" s="2"/>
      <c r="B226" s="2"/>
      <c r="C226" s="145"/>
      <c r="D226" s="146"/>
      <c r="E226" s="147"/>
      <c r="F226" s="147"/>
      <c r="G226" s="147"/>
      <c r="H226" s="147"/>
      <c r="I226" s="146"/>
      <c r="J226" s="147"/>
      <c r="K226" s="147"/>
      <c r="L226" s="147"/>
      <c r="M226" s="147"/>
      <c r="N226" s="146"/>
      <c r="O226" s="146"/>
      <c r="P226" s="146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8"/>
      <c r="FM226" s="68"/>
      <c r="FN226" s="68"/>
      <c r="FO226" s="68"/>
    </row>
    <row r="227" spans="1:171" x14ac:dyDescent="0.2">
      <c r="A227" s="2"/>
      <c r="B227" s="2"/>
      <c r="C227" s="145"/>
      <c r="D227" s="146"/>
      <c r="E227" s="147"/>
      <c r="F227" s="147"/>
      <c r="G227" s="147"/>
      <c r="H227" s="147"/>
      <c r="I227" s="146"/>
      <c r="J227" s="147"/>
      <c r="K227" s="147"/>
      <c r="L227" s="147"/>
      <c r="M227" s="147"/>
      <c r="N227" s="146"/>
      <c r="O227" s="146"/>
      <c r="P227" s="146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</row>
    <row r="228" spans="1:171" x14ac:dyDescent="0.2">
      <c r="A228" s="2"/>
      <c r="B228" s="2"/>
      <c r="C228" s="145"/>
      <c r="D228" s="146"/>
      <c r="E228" s="147"/>
      <c r="F228" s="147"/>
      <c r="G228" s="147"/>
      <c r="H228" s="147"/>
      <c r="I228" s="146"/>
      <c r="J228" s="147"/>
      <c r="K228" s="147"/>
      <c r="L228" s="147"/>
      <c r="M228" s="147"/>
      <c r="N228" s="146"/>
      <c r="O228" s="146"/>
      <c r="P228" s="146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8"/>
      <c r="DV228" s="68"/>
      <c r="DW228" s="68"/>
      <c r="DX228" s="68"/>
      <c r="DY228" s="68"/>
      <c r="DZ228" s="68"/>
      <c r="EA228" s="68"/>
      <c r="EB228" s="68"/>
      <c r="EC228" s="68"/>
      <c r="ED228" s="68"/>
      <c r="EE228" s="68"/>
      <c r="EF228" s="68"/>
      <c r="EG228" s="68"/>
      <c r="EH228" s="68"/>
      <c r="EI228" s="68"/>
      <c r="EJ228" s="68"/>
      <c r="EK228" s="68"/>
      <c r="EL228" s="68"/>
      <c r="EM228" s="68"/>
      <c r="EN228" s="68"/>
      <c r="EO228" s="68"/>
      <c r="EP228" s="68"/>
      <c r="EQ228" s="68"/>
      <c r="ER228" s="68"/>
      <c r="ES228" s="68"/>
      <c r="ET228" s="68"/>
      <c r="EU228" s="68"/>
      <c r="EV228" s="68"/>
      <c r="EW228" s="68"/>
      <c r="EX228" s="68"/>
      <c r="EY228" s="68"/>
      <c r="EZ228" s="68"/>
      <c r="FA228" s="68"/>
      <c r="FB228" s="68"/>
      <c r="FC228" s="68"/>
      <c r="FD228" s="68"/>
      <c r="FE228" s="68"/>
      <c r="FF228" s="68"/>
      <c r="FG228" s="68"/>
      <c r="FH228" s="68"/>
      <c r="FI228" s="68"/>
      <c r="FJ228" s="68"/>
      <c r="FK228" s="68"/>
      <c r="FL228" s="68"/>
      <c r="FM228" s="68"/>
      <c r="FN228" s="68"/>
      <c r="FO228" s="68"/>
    </row>
    <row r="229" spans="1:171" x14ac:dyDescent="0.2">
      <c r="A229" s="2"/>
      <c r="B229" s="2"/>
      <c r="C229" s="145"/>
      <c r="D229" s="146"/>
      <c r="E229" s="147"/>
      <c r="F229" s="147"/>
      <c r="G229" s="147"/>
      <c r="H229" s="147"/>
      <c r="I229" s="146"/>
      <c r="J229" s="147"/>
      <c r="K229" s="147"/>
      <c r="L229" s="147"/>
      <c r="M229" s="147"/>
      <c r="N229" s="146"/>
      <c r="O229" s="146"/>
      <c r="P229" s="146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8"/>
      <c r="FM229" s="68"/>
      <c r="FN229" s="68"/>
      <c r="FO229" s="68"/>
    </row>
    <row r="230" spans="1:171" x14ac:dyDescent="0.2">
      <c r="A230" s="2"/>
      <c r="B230" s="2"/>
      <c r="C230" s="145"/>
      <c r="D230" s="146"/>
      <c r="E230" s="147"/>
      <c r="F230" s="147"/>
      <c r="G230" s="147"/>
      <c r="H230" s="147"/>
      <c r="I230" s="146"/>
      <c r="J230" s="147"/>
      <c r="K230" s="147"/>
      <c r="L230" s="147"/>
      <c r="M230" s="147"/>
      <c r="N230" s="146"/>
      <c r="O230" s="146"/>
      <c r="P230" s="146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8"/>
      <c r="DV230" s="68"/>
      <c r="DW230" s="68"/>
      <c r="DX230" s="68"/>
      <c r="DY230" s="68"/>
      <c r="DZ230" s="68"/>
      <c r="EA230" s="68"/>
      <c r="EB230" s="68"/>
      <c r="EC230" s="68"/>
      <c r="ED230" s="68"/>
      <c r="EE230" s="68"/>
      <c r="EF230" s="68"/>
      <c r="EG230" s="68"/>
      <c r="EH230" s="68"/>
      <c r="EI230" s="68"/>
      <c r="EJ230" s="68"/>
      <c r="EK230" s="68"/>
      <c r="EL230" s="68"/>
      <c r="EM230" s="68"/>
      <c r="EN230" s="68"/>
      <c r="EO230" s="68"/>
      <c r="EP230" s="68"/>
      <c r="EQ230" s="68"/>
      <c r="ER230" s="68"/>
      <c r="ES230" s="68"/>
      <c r="ET230" s="68"/>
      <c r="EU230" s="68"/>
      <c r="EV230" s="68"/>
      <c r="EW230" s="68"/>
      <c r="EX230" s="68"/>
      <c r="EY230" s="68"/>
      <c r="EZ230" s="68"/>
      <c r="FA230" s="68"/>
      <c r="FB230" s="68"/>
      <c r="FC230" s="68"/>
      <c r="FD230" s="68"/>
      <c r="FE230" s="68"/>
      <c r="FF230" s="68"/>
      <c r="FG230" s="68"/>
      <c r="FH230" s="68"/>
      <c r="FI230" s="68"/>
      <c r="FJ230" s="68"/>
      <c r="FK230" s="68"/>
      <c r="FL230" s="68"/>
      <c r="FM230" s="68"/>
      <c r="FN230" s="68"/>
      <c r="FO230" s="68"/>
    </row>
    <row r="231" spans="1:171" x14ac:dyDescent="0.2">
      <c r="A231" s="2"/>
      <c r="B231" s="2"/>
      <c r="C231" s="145"/>
      <c r="D231" s="146"/>
      <c r="E231" s="147"/>
      <c r="F231" s="147"/>
      <c r="G231" s="147"/>
      <c r="H231" s="147"/>
      <c r="I231" s="146"/>
      <c r="J231" s="147"/>
      <c r="K231" s="147"/>
      <c r="L231" s="147"/>
      <c r="M231" s="147"/>
      <c r="N231" s="146"/>
      <c r="O231" s="146"/>
      <c r="P231" s="146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8"/>
      <c r="DV231" s="68"/>
      <c r="DW231" s="68"/>
      <c r="DX231" s="68"/>
      <c r="DY231" s="68"/>
      <c r="DZ231" s="68"/>
      <c r="EA231" s="68"/>
      <c r="EB231" s="68"/>
      <c r="EC231" s="68"/>
      <c r="ED231" s="68"/>
      <c r="EE231" s="68"/>
      <c r="EF231" s="68"/>
      <c r="EG231" s="68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/>
      <c r="EX231" s="68"/>
      <c r="EY231" s="68"/>
      <c r="EZ231" s="68"/>
      <c r="FA231" s="68"/>
      <c r="FB231" s="68"/>
      <c r="FC231" s="68"/>
      <c r="FD231" s="68"/>
      <c r="FE231" s="68"/>
      <c r="FF231" s="68"/>
      <c r="FG231" s="68"/>
      <c r="FH231" s="68"/>
      <c r="FI231" s="68"/>
      <c r="FJ231" s="68"/>
      <c r="FK231" s="68"/>
      <c r="FL231" s="68"/>
      <c r="FM231" s="68"/>
      <c r="FN231" s="68"/>
      <c r="FO231" s="68"/>
    </row>
    <row r="232" spans="1:171" x14ac:dyDescent="0.2">
      <c r="A232" s="2"/>
      <c r="B232" s="2"/>
      <c r="C232" s="145"/>
      <c r="D232" s="146"/>
      <c r="E232" s="147"/>
      <c r="F232" s="147"/>
      <c r="G232" s="147"/>
      <c r="H232" s="147"/>
      <c r="I232" s="146"/>
      <c r="J232" s="147"/>
      <c r="K232" s="147"/>
      <c r="L232" s="147"/>
      <c r="M232" s="147"/>
      <c r="N232" s="146"/>
      <c r="O232" s="146"/>
      <c r="P232" s="146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8"/>
      <c r="DV232" s="68"/>
      <c r="DW232" s="68"/>
      <c r="DX232" s="68"/>
      <c r="DY232" s="68"/>
      <c r="DZ232" s="68"/>
      <c r="EA232" s="68"/>
      <c r="EB232" s="68"/>
      <c r="EC232" s="68"/>
      <c r="ED232" s="68"/>
      <c r="EE232" s="68"/>
      <c r="EF232" s="68"/>
      <c r="EG232" s="68"/>
      <c r="EH232" s="68"/>
      <c r="EI232" s="68"/>
      <c r="EJ232" s="68"/>
      <c r="EK232" s="68"/>
      <c r="EL232" s="68"/>
      <c r="EM232" s="68"/>
      <c r="EN232" s="68"/>
      <c r="EO232" s="68"/>
      <c r="EP232" s="68"/>
      <c r="EQ232" s="68"/>
      <c r="ER232" s="68"/>
      <c r="ES232" s="68"/>
      <c r="ET232" s="68"/>
      <c r="EU232" s="68"/>
      <c r="EV232" s="68"/>
      <c r="EW232" s="68"/>
      <c r="EX232" s="68"/>
      <c r="EY232" s="68"/>
      <c r="EZ232" s="68"/>
      <c r="FA232" s="68"/>
      <c r="FB232" s="68"/>
      <c r="FC232" s="68"/>
      <c r="FD232" s="68"/>
      <c r="FE232" s="68"/>
      <c r="FF232" s="68"/>
      <c r="FG232" s="68"/>
      <c r="FH232" s="68"/>
      <c r="FI232" s="68"/>
      <c r="FJ232" s="68"/>
      <c r="FK232" s="68"/>
      <c r="FL232" s="68"/>
      <c r="FM232" s="68"/>
      <c r="FN232" s="68"/>
      <c r="FO232" s="68"/>
    </row>
    <row r="233" spans="1:171" x14ac:dyDescent="0.2">
      <c r="A233" s="2"/>
      <c r="B233" s="2"/>
      <c r="C233" s="145"/>
      <c r="D233" s="146"/>
      <c r="E233" s="147"/>
      <c r="F233" s="147"/>
      <c r="G233" s="147"/>
      <c r="H233" s="147"/>
      <c r="I233" s="146"/>
      <c r="J233" s="147"/>
      <c r="K233" s="147"/>
      <c r="L233" s="147"/>
      <c r="M233" s="147"/>
      <c r="N233" s="146"/>
      <c r="O233" s="146"/>
      <c r="P233" s="146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8"/>
      <c r="DV233" s="68"/>
      <c r="DW233" s="68"/>
      <c r="DX233" s="68"/>
      <c r="DY233" s="68"/>
      <c r="DZ233" s="68"/>
      <c r="EA233" s="68"/>
      <c r="EB233" s="68"/>
      <c r="EC233" s="68"/>
      <c r="ED233" s="68"/>
      <c r="EE233" s="68"/>
      <c r="EF233" s="68"/>
      <c r="EG233" s="68"/>
      <c r="EH233" s="68"/>
      <c r="EI233" s="68"/>
      <c r="EJ233" s="68"/>
      <c r="EK233" s="68"/>
      <c r="EL233" s="68"/>
      <c r="EM233" s="68"/>
      <c r="EN233" s="68"/>
      <c r="EO233" s="68"/>
      <c r="EP233" s="68"/>
      <c r="EQ233" s="68"/>
      <c r="ER233" s="68"/>
      <c r="ES233" s="68"/>
      <c r="ET233" s="68"/>
      <c r="EU233" s="68"/>
      <c r="EV233" s="68"/>
      <c r="EW233" s="68"/>
      <c r="EX233" s="68"/>
      <c r="EY233" s="68"/>
      <c r="EZ233" s="68"/>
      <c r="FA233" s="68"/>
      <c r="FB233" s="68"/>
      <c r="FC233" s="68"/>
      <c r="FD233" s="68"/>
      <c r="FE233" s="68"/>
      <c r="FF233" s="68"/>
      <c r="FG233" s="68"/>
      <c r="FH233" s="68"/>
      <c r="FI233" s="68"/>
      <c r="FJ233" s="68"/>
      <c r="FK233" s="68"/>
      <c r="FL233" s="68"/>
      <c r="FM233" s="68"/>
      <c r="FN233" s="68"/>
      <c r="FO233" s="68"/>
    </row>
    <row r="234" spans="1:171" x14ac:dyDescent="0.2">
      <c r="A234" s="2"/>
      <c r="B234" s="2"/>
      <c r="C234" s="145"/>
      <c r="D234" s="146"/>
      <c r="E234" s="147"/>
      <c r="F234" s="147"/>
      <c r="G234" s="147"/>
      <c r="H234" s="147"/>
      <c r="I234" s="146"/>
      <c r="J234" s="147"/>
      <c r="K234" s="147"/>
      <c r="L234" s="147"/>
      <c r="M234" s="147"/>
      <c r="N234" s="146"/>
      <c r="O234" s="146"/>
      <c r="P234" s="146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  <c r="FI234" s="68"/>
      <c r="FJ234" s="68"/>
      <c r="FK234" s="68"/>
      <c r="FL234" s="68"/>
      <c r="FM234" s="68"/>
      <c r="FN234" s="68"/>
      <c r="FO234" s="68"/>
    </row>
    <row r="235" spans="1:171" x14ac:dyDescent="0.2">
      <c r="A235" s="2"/>
      <c r="B235" s="2"/>
      <c r="C235" s="145"/>
      <c r="D235" s="146"/>
      <c r="E235" s="147"/>
      <c r="F235" s="147"/>
      <c r="G235" s="147"/>
      <c r="H235" s="147"/>
      <c r="I235" s="146"/>
      <c r="J235" s="147"/>
      <c r="K235" s="147"/>
      <c r="L235" s="147"/>
      <c r="M235" s="147"/>
      <c r="N235" s="146"/>
      <c r="O235" s="146"/>
      <c r="P235" s="146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8"/>
      <c r="DV235" s="68"/>
      <c r="DW235" s="68"/>
      <c r="DX235" s="68"/>
      <c r="DY235" s="68"/>
      <c r="DZ235" s="68"/>
      <c r="EA235" s="68"/>
      <c r="EB235" s="68"/>
      <c r="EC235" s="68"/>
      <c r="ED235" s="68"/>
      <c r="EE235" s="68"/>
      <c r="EF235" s="68"/>
      <c r="EG235" s="68"/>
      <c r="EH235" s="68"/>
      <c r="EI235" s="68"/>
      <c r="EJ235" s="68"/>
      <c r="EK235" s="68"/>
      <c r="EL235" s="68"/>
      <c r="EM235" s="68"/>
      <c r="EN235" s="68"/>
      <c r="EO235" s="68"/>
      <c r="EP235" s="68"/>
      <c r="EQ235" s="68"/>
      <c r="ER235" s="68"/>
      <c r="ES235" s="68"/>
      <c r="ET235" s="68"/>
      <c r="EU235" s="68"/>
      <c r="EV235" s="68"/>
      <c r="EW235" s="68"/>
      <c r="EX235" s="68"/>
      <c r="EY235" s="68"/>
      <c r="EZ235" s="68"/>
      <c r="FA235" s="68"/>
      <c r="FB235" s="68"/>
      <c r="FC235" s="68"/>
      <c r="FD235" s="68"/>
      <c r="FE235" s="68"/>
      <c r="FF235" s="68"/>
      <c r="FG235" s="68"/>
      <c r="FH235" s="68"/>
      <c r="FI235" s="68"/>
      <c r="FJ235" s="68"/>
      <c r="FK235" s="68"/>
      <c r="FL235" s="68"/>
      <c r="FM235" s="68"/>
      <c r="FN235" s="68"/>
      <c r="FO235" s="68"/>
    </row>
    <row r="236" spans="1:171" x14ac:dyDescent="0.2">
      <c r="A236" s="2"/>
      <c r="B236" s="2"/>
      <c r="C236" s="145"/>
      <c r="D236" s="146"/>
      <c r="E236" s="147"/>
      <c r="F236" s="147"/>
      <c r="G236" s="147"/>
      <c r="H236" s="147"/>
      <c r="I236" s="146"/>
      <c r="J236" s="147"/>
      <c r="K236" s="147"/>
      <c r="L236" s="147"/>
      <c r="M236" s="147"/>
      <c r="N236" s="146"/>
      <c r="O236" s="146"/>
      <c r="P236" s="146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</row>
    <row r="237" spans="1:171" x14ac:dyDescent="0.2">
      <c r="A237" s="2"/>
      <c r="B237" s="2"/>
      <c r="C237" s="145"/>
      <c r="D237" s="146"/>
      <c r="E237" s="147"/>
      <c r="F237" s="147"/>
      <c r="G237" s="147"/>
      <c r="H237" s="147"/>
      <c r="I237" s="146"/>
      <c r="J237" s="147"/>
      <c r="K237" s="147"/>
      <c r="L237" s="147"/>
      <c r="M237" s="147"/>
      <c r="N237" s="146"/>
      <c r="O237" s="146"/>
      <c r="P237" s="146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8"/>
      <c r="DV237" s="68"/>
      <c r="DW237" s="68"/>
      <c r="DX237" s="68"/>
      <c r="DY237" s="68"/>
      <c r="DZ237" s="68"/>
      <c r="EA237" s="68"/>
      <c r="EB237" s="68"/>
      <c r="EC237" s="68"/>
      <c r="ED237" s="68"/>
      <c r="EE237" s="68"/>
      <c r="EF237" s="68"/>
      <c r="EG237" s="68"/>
      <c r="EH237" s="68"/>
      <c r="EI237" s="68"/>
      <c r="EJ237" s="68"/>
      <c r="EK237" s="68"/>
      <c r="EL237" s="68"/>
      <c r="EM237" s="68"/>
      <c r="EN237" s="68"/>
      <c r="EO237" s="68"/>
      <c r="EP237" s="68"/>
      <c r="EQ237" s="68"/>
      <c r="ER237" s="68"/>
      <c r="ES237" s="68"/>
      <c r="ET237" s="68"/>
      <c r="EU237" s="68"/>
      <c r="EV237" s="68"/>
      <c r="EW237" s="68"/>
      <c r="EX237" s="68"/>
      <c r="EY237" s="68"/>
      <c r="EZ237" s="68"/>
      <c r="FA237" s="68"/>
      <c r="FB237" s="68"/>
      <c r="FC237" s="68"/>
      <c r="FD237" s="68"/>
      <c r="FE237" s="68"/>
      <c r="FF237" s="68"/>
      <c r="FG237" s="68"/>
      <c r="FH237" s="68"/>
      <c r="FI237" s="68"/>
      <c r="FJ237" s="68"/>
      <c r="FK237" s="68"/>
      <c r="FL237" s="68"/>
      <c r="FM237" s="68"/>
      <c r="FN237" s="68"/>
      <c r="FO237" s="68"/>
    </row>
    <row r="238" spans="1:171" x14ac:dyDescent="0.2">
      <c r="A238" s="2"/>
      <c r="B238" s="2"/>
      <c r="C238" s="145"/>
      <c r="D238" s="146"/>
      <c r="E238" s="147"/>
      <c r="F238" s="147"/>
      <c r="G238" s="147"/>
      <c r="H238" s="147"/>
      <c r="I238" s="146"/>
      <c r="J238" s="147"/>
      <c r="K238" s="147"/>
      <c r="L238" s="147"/>
      <c r="M238" s="147"/>
      <c r="N238" s="146"/>
      <c r="O238" s="146"/>
      <c r="P238" s="146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8"/>
      <c r="DV238" s="68"/>
      <c r="DW238" s="68"/>
      <c r="DX238" s="68"/>
      <c r="DY238" s="68"/>
      <c r="DZ238" s="68"/>
      <c r="EA238" s="68"/>
      <c r="EB238" s="68"/>
      <c r="EC238" s="68"/>
      <c r="ED238" s="68"/>
      <c r="EE238" s="68"/>
      <c r="EF238" s="68"/>
      <c r="EG238" s="68"/>
      <c r="EH238" s="68"/>
      <c r="EI238" s="68"/>
      <c r="EJ238" s="68"/>
      <c r="EK238" s="68"/>
      <c r="EL238" s="68"/>
      <c r="EM238" s="68"/>
      <c r="EN238" s="68"/>
      <c r="EO238" s="68"/>
      <c r="EP238" s="68"/>
      <c r="EQ238" s="68"/>
      <c r="ER238" s="68"/>
      <c r="ES238" s="68"/>
      <c r="ET238" s="68"/>
      <c r="EU238" s="68"/>
      <c r="EV238" s="68"/>
      <c r="EW238" s="68"/>
      <c r="EX238" s="68"/>
      <c r="EY238" s="68"/>
      <c r="EZ238" s="68"/>
      <c r="FA238" s="68"/>
      <c r="FB238" s="68"/>
      <c r="FC238" s="68"/>
      <c r="FD238" s="68"/>
      <c r="FE238" s="68"/>
      <c r="FF238" s="68"/>
      <c r="FG238" s="68"/>
      <c r="FH238" s="68"/>
      <c r="FI238" s="68"/>
      <c r="FJ238" s="68"/>
      <c r="FK238" s="68"/>
      <c r="FL238" s="68"/>
      <c r="FM238" s="68"/>
      <c r="FN238" s="68"/>
      <c r="FO238" s="68"/>
    </row>
    <row r="239" spans="1:171" x14ac:dyDescent="0.2">
      <c r="A239" s="2"/>
      <c r="B239" s="2"/>
      <c r="C239" s="145"/>
      <c r="D239" s="146"/>
      <c r="E239" s="147"/>
      <c r="F239" s="147"/>
      <c r="G239" s="147"/>
      <c r="H239" s="147"/>
      <c r="I239" s="146"/>
      <c r="J239" s="147"/>
      <c r="K239" s="147"/>
      <c r="L239" s="147"/>
      <c r="M239" s="147"/>
      <c r="N239" s="146"/>
      <c r="O239" s="146"/>
      <c r="P239" s="146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8"/>
      <c r="DV239" s="68"/>
      <c r="DW239" s="68"/>
      <c r="DX239" s="68"/>
      <c r="DY239" s="68"/>
      <c r="DZ239" s="68"/>
      <c r="EA239" s="68"/>
      <c r="EB239" s="68"/>
      <c r="EC239" s="68"/>
      <c r="ED239" s="68"/>
      <c r="EE239" s="68"/>
      <c r="EF239" s="68"/>
      <c r="EG239" s="68"/>
      <c r="EH239" s="68"/>
      <c r="EI239" s="68"/>
      <c r="EJ239" s="68"/>
      <c r="EK239" s="68"/>
      <c r="EL239" s="68"/>
      <c r="EM239" s="68"/>
      <c r="EN239" s="68"/>
      <c r="EO239" s="68"/>
      <c r="EP239" s="68"/>
      <c r="EQ239" s="68"/>
      <c r="ER239" s="68"/>
      <c r="ES239" s="68"/>
      <c r="ET239" s="68"/>
      <c r="EU239" s="68"/>
      <c r="EV239" s="68"/>
      <c r="EW239" s="68"/>
      <c r="EX239" s="68"/>
      <c r="EY239" s="68"/>
      <c r="EZ239" s="68"/>
      <c r="FA239" s="68"/>
      <c r="FB239" s="68"/>
      <c r="FC239" s="68"/>
      <c r="FD239" s="68"/>
      <c r="FE239" s="68"/>
      <c r="FF239" s="68"/>
      <c r="FG239" s="68"/>
      <c r="FH239" s="68"/>
      <c r="FI239" s="68"/>
      <c r="FJ239" s="68"/>
      <c r="FK239" s="68"/>
      <c r="FL239" s="68"/>
      <c r="FM239" s="68"/>
      <c r="FN239" s="68"/>
      <c r="FO239" s="68"/>
    </row>
    <row r="240" spans="1:171" x14ac:dyDescent="0.2">
      <c r="A240" s="2"/>
      <c r="B240" s="2"/>
      <c r="C240" s="145"/>
      <c r="D240" s="146"/>
      <c r="E240" s="147"/>
      <c r="F240" s="147"/>
      <c r="G240" s="147"/>
      <c r="H240" s="147"/>
      <c r="I240" s="146"/>
      <c r="J240" s="147"/>
      <c r="K240" s="147"/>
      <c r="L240" s="147"/>
      <c r="M240" s="147"/>
      <c r="N240" s="146"/>
      <c r="O240" s="146"/>
      <c r="P240" s="146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8"/>
      <c r="DV240" s="68"/>
      <c r="DW240" s="68"/>
      <c r="DX240" s="68"/>
      <c r="DY240" s="68"/>
      <c r="DZ240" s="68"/>
      <c r="EA240" s="68"/>
      <c r="EB240" s="68"/>
      <c r="EC240" s="68"/>
      <c r="ED240" s="68"/>
      <c r="EE240" s="68"/>
      <c r="EF240" s="68"/>
      <c r="EG240" s="68"/>
      <c r="EH240" s="68"/>
      <c r="EI240" s="68"/>
      <c r="EJ240" s="68"/>
      <c r="EK240" s="68"/>
      <c r="EL240" s="68"/>
      <c r="EM240" s="68"/>
      <c r="EN240" s="68"/>
      <c r="EO240" s="68"/>
      <c r="EP240" s="68"/>
      <c r="EQ240" s="68"/>
      <c r="ER240" s="68"/>
      <c r="ES240" s="68"/>
      <c r="ET240" s="68"/>
      <c r="EU240" s="68"/>
      <c r="EV240" s="68"/>
      <c r="EW240" s="68"/>
      <c r="EX240" s="68"/>
      <c r="EY240" s="68"/>
      <c r="EZ240" s="68"/>
      <c r="FA240" s="68"/>
      <c r="FB240" s="68"/>
      <c r="FC240" s="68"/>
      <c r="FD240" s="68"/>
      <c r="FE240" s="68"/>
      <c r="FF240" s="68"/>
      <c r="FG240" s="68"/>
      <c r="FH240" s="68"/>
      <c r="FI240" s="68"/>
      <c r="FJ240" s="68"/>
      <c r="FK240" s="68"/>
      <c r="FL240" s="68"/>
      <c r="FM240" s="68"/>
      <c r="FN240" s="68"/>
      <c r="FO240" s="68"/>
    </row>
    <row r="241" spans="1:171" x14ac:dyDescent="0.2">
      <c r="A241" s="2"/>
      <c r="B241" s="2"/>
      <c r="C241" s="145"/>
      <c r="D241" s="146"/>
      <c r="E241" s="147"/>
      <c r="F241" s="147"/>
      <c r="G241" s="147"/>
      <c r="H241" s="147"/>
      <c r="I241" s="146"/>
      <c r="J241" s="147"/>
      <c r="K241" s="147"/>
      <c r="L241" s="147"/>
      <c r="M241" s="147"/>
      <c r="N241" s="146"/>
      <c r="O241" s="146"/>
      <c r="P241" s="146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8"/>
      <c r="DV241" s="68"/>
      <c r="DW241" s="68"/>
      <c r="DX241" s="68"/>
      <c r="DY241" s="68"/>
      <c r="DZ241" s="68"/>
      <c r="EA241" s="68"/>
      <c r="EB241" s="68"/>
      <c r="EC241" s="68"/>
      <c r="ED241" s="68"/>
      <c r="EE241" s="68"/>
      <c r="EF241" s="68"/>
      <c r="EG241" s="68"/>
      <c r="EH241" s="68"/>
      <c r="EI241" s="68"/>
      <c r="EJ241" s="68"/>
      <c r="EK241" s="68"/>
      <c r="EL241" s="68"/>
      <c r="EM241" s="68"/>
      <c r="EN241" s="68"/>
      <c r="EO241" s="68"/>
      <c r="EP241" s="68"/>
      <c r="EQ241" s="68"/>
      <c r="ER241" s="68"/>
      <c r="ES241" s="68"/>
      <c r="ET241" s="68"/>
      <c r="EU241" s="68"/>
      <c r="EV241" s="68"/>
      <c r="EW241" s="68"/>
      <c r="EX241" s="68"/>
      <c r="EY241" s="68"/>
      <c r="EZ241" s="68"/>
      <c r="FA241" s="68"/>
      <c r="FB241" s="68"/>
      <c r="FC241" s="68"/>
      <c r="FD241" s="68"/>
      <c r="FE241" s="68"/>
      <c r="FF241" s="68"/>
      <c r="FG241" s="68"/>
      <c r="FH241" s="68"/>
      <c r="FI241" s="68"/>
      <c r="FJ241" s="68"/>
      <c r="FK241" s="68"/>
      <c r="FL241" s="68"/>
      <c r="FM241" s="68"/>
      <c r="FN241" s="68"/>
      <c r="FO241" s="68"/>
    </row>
    <row r="242" spans="1:171" x14ac:dyDescent="0.2">
      <c r="A242" s="2"/>
      <c r="B242" s="2"/>
      <c r="C242" s="145"/>
      <c r="D242" s="146"/>
      <c r="E242" s="147"/>
      <c r="F242" s="147"/>
      <c r="G242" s="147"/>
      <c r="H242" s="147"/>
      <c r="I242" s="146"/>
      <c r="J242" s="147"/>
      <c r="K242" s="147"/>
      <c r="L242" s="147"/>
      <c r="M242" s="147"/>
      <c r="N242" s="146"/>
      <c r="O242" s="146"/>
      <c r="P242" s="146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8"/>
      <c r="DV242" s="68"/>
      <c r="DW242" s="68"/>
      <c r="DX242" s="68"/>
      <c r="DY242" s="68"/>
      <c r="DZ242" s="68"/>
      <c r="EA242" s="68"/>
      <c r="EB242" s="68"/>
      <c r="EC242" s="68"/>
      <c r="ED242" s="68"/>
      <c r="EE242" s="68"/>
      <c r="EF242" s="68"/>
      <c r="EG242" s="68"/>
      <c r="EH242" s="68"/>
      <c r="EI242" s="68"/>
      <c r="EJ242" s="68"/>
      <c r="EK242" s="68"/>
      <c r="EL242" s="68"/>
      <c r="EM242" s="68"/>
      <c r="EN242" s="68"/>
      <c r="EO242" s="68"/>
      <c r="EP242" s="68"/>
      <c r="EQ242" s="68"/>
      <c r="ER242" s="68"/>
      <c r="ES242" s="68"/>
      <c r="ET242" s="68"/>
      <c r="EU242" s="68"/>
      <c r="EV242" s="68"/>
      <c r="EW242" s="68"/>
      <c r="EX242" s="68"/>
      <c r="EY242" s="68"/>
      <c r="EZ242" s="68"/>
      <c r="FA242" s="68"/>
      <c r="FB242" s="68"/>
      <c r="FC242" s="68"/>
      <c r="FD242" s="68"/>
      <c r="FE242" s="68"/>
      <c r="FF242" s="68"/>
      <c r="FG242" s="68"/>
      <c r="FH242" s="68"/>
      <c r="FI242" s="68"/>
      <c r="FJ242" s="68"/>
      <c r="FK242" s="68"/>
      <c r="FL242" s="68"/>
      <c r="FM242" s="68"/>
      <c r="FN242" s="68"/>
      <c r="FO242" s="68"/>
    </row>
    <row r="243" spans="1:171" x14ac:dyDescent="0.2">
      <c r="A243" s="2"/>
      <c r="B243" s="2"/>
      <c r="C243" s="145"/>
      <c r="D243" s="146"/>
      <c r="E243" s="147"/>
      <c r="F243" s="147"/>
      <c r="G243" s="147"/>
      <c r="H243" s="147"/>
      <c r="I243" s="146"/>
      <c r="J243" s="147"/>
      <c r="K243" s="147"/>
      <c r="L243" s="147"/>
      <c r="M243" s="147"/>
      <c r="N243" s="146"/>
      <c r="O243" s="146"/>
      <c r="P243" s="146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  <c r="FI243" s="68"/>
      <c r="FJ243" s="68"/>
      <c r="FK243" s="68"/>
      <c r="FL243" s="68"/>
      <c r="FM243" s="68"/>
      <c r="FN243" s="68"/>
      <c r="FO243" s="68"/>
    </row>
    <row r="244" spans="1:171" x14ac:dyDescent="0.2">
      <c r="A244" s="2"/>
      <c r="B244" s="2"/>
      <c r="C244" s="145"/>
      <c r="D244" s="146"/>
      <c r="E244" s="147"/>
      <c r="F244" s="147"/>
      <c r="G244" s="147"/>
      <c r="H244" s="147"/>
      <c r="I244" s="146"/>
      <c r="J244" s="147"/>
      <c r="K244" s="147"/>
      <c r="L244" s="147"/>
      <c r="M244" s="147"/>
      <c r="N244" s="146"/>
      <c r="O244" s="146"/>
      <c r="P244" s="146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8"/>
      <c r="DV244" s="68"/>
      <c r="DW244" s="68"/>
      <c r="DX244" s="68"/>
      <c r="DY244" s="68"/>
      <c r="DZ244" s="68"/>
      <c r="EA244" s="68"/>
      <c r="EB244" s="68"/>
      <c r="EC244" s="68"/>
      <c r="ED244" s="68"/>
      <c r="EE244" s="68"/>
      <c r="EF244" s="68"/>
      <c r="EG244" s="68"/>
      <c r="EH244" s="68"/>
      <c r="EI244" s="68"/>
      <c r="EJ244" s="68"/>
      <c r="EK244" s="68"/>
      <c r="EL244" s="68"/>
      <c r="EM244" s="68"/>
      <c r="EN244" s="68"/>
      <c r="EO244" s="68"/>
      <c r="EP244" s="68"/>
      <c r="EQ244" s="68"/>
      <c r="ER244" s="68"/>
      <c r="ES244" s="68"/>
      <c r="ET244" s="68"/>
      <c r="EU244" s="68"/>
      <c r="EV244" s="68"/>
      <c r="EW244" s="68"/>
      <c r="EX244" s="68"/>
      <c r="EY244" s="68"/>
      <c r="EZ244" s="68"/>
      <c r="FA244" s="68"/>
      <c r="FB244" s="68"/>
      <c r="FC244" s="68"/>
      <c r="FD244" s="68"/>
      <c r="FE244" s="68"/>
      <c r="FF244" s="68"/>
      <c r="FG244" s="68"/>
      <c r="FH244" s="68"/>
      <c r="FI244" s="68"/>
      <c r="FJ244" s="68"/>
      <c r="FK244" s="68"/>
      <c r="FL244" s="68"/>
      <c r="FM244" s="68"/>
      <c r="FN244" s="68"/>
      <c r="FO244" s="68"/>
    </row>
    <row r="245" spans="1:171" x14ac:dyDescent="0.2">
      <c r="A245" s="2"/>
      <c r="B245" s="2"/>
      <c r="C245" s="145"/>
      <c r="D245" s="146"/>
      <c r="E245" s="147"/>
      <c r="F245" s="147"/>
      <c r="G245" s="147"/>
      <c r="H245" s="147"/>
      <c r="I245" s="146"/>
      <c r="J245" s="147"/>
      <c r="K245" s="147"/>
      <c r="L245" s="147"/>
      <c r="M245" s="147"/>
      <c r="N245" s="146"/>
      <c r="O245" s="146"/>
      <c r="P245" s="146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</row>
    <row r="246" spans="1:171" x14ac:dyDescent="0.2">
      <c r="A246" s="2"/>
      <c r="B246" s="2"/>
      <c r="C246" s="145"/>
      <c r="D246" s="146"/>
      <c r="E246" s="147"/>
      <c r="F246" s="147"/>
      <c r="G246" s="147"/>
      <c r="H246" s="147"/>
      <c r="I246" s="146"/>
      <c r="J246" s="147"/>
      <c r="K246" s="147"/>
      <c r="L246" s="147"/>
      <c r="M246" s="147"/>
      <c r="N246" s="146"/>
      <c r="O246" s="146"/>
      <c r="P246" s="146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</row>
    <row r="247" spans="1:171" x14ac:dyDescent="0.2">
      <c r="A247" s="2"/>
      <c r="B247" s="2"/>
      <c r="C247" s="145"/>
      <c r="D247" s="146"/>
      <c r="E247" s="147"/>
      <c r="F247" s="147"/>
      <c r="G247" s="147"/>
      <c r="H247" s="147"/>
      <c r="I247" s="146"/>
      <c r="J247" s="147"/>
      <c r="K247" s="147"/>
      <c r="L247" s="147"/>
      <c r="M247" s="147"/>
      <c r="N247" s="146"/>
      <c r="O247" s="146"/>
      <c r="P247" s="146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8"/>
      <c r="DV247" s="68"/>
      <c r="DW247" s="68"/>
      <c r="DX247" s="68"/>
      <c r="DY247" s="68"/>
      <c r="DZ247" s="68"/>
      <c r="EA247" s="68"/>
      <c r="EB247" s="68"/>
      <c r="EC247" s="68"/>
      <c r="ED247" s="68"/>
      <c r="EE247" s="68"/>
      <c r="EF247" s="68"/>
      <c r="EG247" s="68"/>
      <c r="EH247" s="68"/>
      <c r="EI247" s="68"/>
      <c r="EJ247" s="68"/>
      <c r="EK247" s="68"/>
      <c r="EL247" s="68"/>
      <c r="EM247" s="68"/>
      <c r="EN247" s="68"/>
      <c r="EO247" s="68"/>
      <c r="EP247" s="68"/>
      <c r="EQ247" s="68"/>
      <c r="ER247" s="68"/>
      <c r="ES247" s="68"/>
      <c r="ET247" s="68"/>
      <c r="EU247" s="68"/>
      <c r="EV247" s="68"/>
      <c r="EW247" s="68"/>
      <c r="EX247" s="68"/>
      <c r="EY247" s="68"/>
      <c r="EZ247" s="68"/>
      <c r="FA247" s="68"/>
      <c r="FB247" s="68"/>
      <c r="FC247" s="68"/>
      <c r="FD247" s="68"/>
      <c r="FE247" s="68"/>
      <c r="FF247" s="68"/>
      <c r="FG247" s="68"/>
      <c r="FH247" s="68"/>
      <c r="FI247" s="68"/>
      <c r="FJ247" s="68"/>
      <c r="FK247" s="68"/>
      <c r="FL247" s="68"/>
      <c r="FM247" s="68"/>
      <c r="FN247" s="68"/>
      <c r="FO247" s="68"/>
    </row>
    <row r="248" spans="1:171" x14ac:dyDescent="0.2">
      <c r="A248" s="2"/>
      <c r="B248" s="2"/>
      <c r="C248" s="145"/>
      <c r="D248" s="146"/>
      <c r="E248" s="147"/>
      <c r="F248" s="147"/>
      <c r="G248" s="147"/>
      <c r="H248" s="147"/>
      <c r="I248" s="146"/>
      <c r="J248" s="147"/>
      <c r="K248" s="147"/>
      <c r="L248" s="147"/>
      <c r="M248" s="147"/>
      <c r="N248" s="146"/>
      <c r="O248" s="146"/>
      <c r="P248" s="146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8"/>
      <c r="DV248" s="68"/>
      <c r="DW248" s="68"/>
      <c r="DX248" s="68"/>
      <c r="DY248" s="68"/>
      <c r="DZ248" s="68"/>
      <c r="EA248" s="68"/>
      <c r="EB248" s="68"/>
      <c r="EC248" s="68"/>
      <c r="ED248" s="68"/>
      <c r="EE248" s="68"/>
      <c r="EF248" s="68"/>
      <c r="EG248" s="68"/>
      <c r="EH248" s="68"/>
      <c r="EI248" s="68"/>
      <c r="EJ248" s="68"/>
      <c r="EK248" s="68"/>
      <c r="EL248" s="68"/>
      <c r="EM248" s="68"/>
      <c r="EN248" s="68"/>
      <c r="EO248" s="68"/>
      <c r="EP248" s="68"/>
      <c r="EQ248" s="68"/>
      <c r="ER248" s="68"/>
      <c r="ES248" s="68"/>
      <c r="ET248" s="68"/>
      <c r="EU248" s="68"/>
      <c r="EV248" s="68"/>
      <c r="EW248" s="68"/>
      <c r="EX248" s="68"/>
      <c r="EY248" s="68"/>
      <c r="EZ248" s="68"/>
      <c r="FA248" s="68"/>
      <c r="FB248" s="68"/>
      <c r="FC248" s="68"/>
      <c r="FD248" s="68"/>
      <c r="FE248" s="68"/>
      <c r="FF248" s="68"/>
      <c r="FG248" s="68"/>
      <c r="FH248" s="68"/>
      <c r="FI248" s="68"/>
      <c r="FJ248" s="68"/>
      <c r="FK248" s="68"/>
      <c r="FL248" s="68"/>
      <c r="FM248" s="68"/>
      <c r="FN248" s="68"/>
      <c r="FO248" s="68"/>
    </row>
    <row r="249" spans="1:171" x14ac:dyDescent="0.2">
      <c r="A249" s="2"/>
      <c r="B249" s="2"/>
      <c r="C249" s="145"/>
      <c r="D249" s="146"/>
      <c r="E249" s="147"/>
      <c r="F249" s="147"/>
      <c r="G249" s="147"/>
      <c r="H249" s="147"/>
      <c r="I249" s="146"/>
      <c r="J249" s="147"/>
      <c r="K249" s="147"/>
      <c r="L249" s="147"/>
      <c r="M249" s="147"/>
      <c r="N249" s="146"/>
      <c r="O249" s="146"/>
      <c r="P249" s="146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8"/>
      <c r="DV249" s="68"/>
      <c r="DW249" s="68"/>
      <c r="DX249" s="68"/>
      <c r="DY249" s="68"/>
      <c r="DZ249" s="68"/>
      <c r="EA249" s="68"/>
      <c r="EB249" s="68"/>
      <c r="EC249" s="68"/>
      <c r="ED249" s="68"/>
      <c r="EE249" s="68"/>
      <c r="EF249" s="68"/>
      <c r="EG249" s="68"/>
      <c r="EH249" s="68"/>
      <c r="EI249" s="68"/>
      <c r="EJ249" s="68"/>
      <c r="EK249" s="68"/>
      <c r="EL249" s="68"/>
      <c r="EM249" s="68"/>
      <c r="EN249" s="68"/>
      <c r="EO249" s="68"/>
      <c r="EP249" s="68"/>
      <c r="EQ249" s="68"/>
      <c r="ER249" s="68"/>
      <c r="ES249" s="68"/>
      <c r="ET249" s="68"/>
      <c r="EU249" s="68"/>
      <c r="EV249" s="68"/>
      <c r="EW249" s="68"/>
      <c r="EX249" s="68"/>
      <c r="EY249" s="68"/>
      <c r="EZ249" s="68"/>
      <c r="FA249" s="68"/>
      <c r="FB249" s="68"/>
      <c r="FC249" s="68"/>
      <c r="FD249" s="68"/>
      <c r="FE249" s="68"/>
      <c r="FF249" s="68"/>
      <c r="FG249" s="68"/>
      <c r="FH249" s="68"/>
      <c r="FI249" s="68"/>
      <c r="FJ249" s="68"/>
      <c r="FK249" s="68"/>
      <c r="FL249" s="68"/>
      <c r="FM249" s="68"/>
      <c r="FN249" s="68"/>
      <c r="FO249" s="68"/>
    </row>
    <row r="250" spans="1:171" x14ac:dyDescent="0.2">
      <c r="A250" s="2"/>
      <c r="B250" s="2"/>
      <c r="C250" s="145"/>
      <c r="D250" s="146"/>
      <c r="E250" s="147"/>
      <c r="F250" s="147"/>
      <c r="G250" s="147"/>
      <c r="H250" s="147"/>
      <c r="I250" s="146"/>
      <c r="J250" s="147"/>
      <c r="K250" s="147"/>
      <c r="L250" s="147"/>
      <c r="M250" s="147"/>
      <c r="N250" s="146"/>
      <c r="O250" s="146"/>
      <c r="P250" s="146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8"/>
      <c r="DV250" s="68"/>
      <c r="DW250" s="68"/>
      <c r="DX250" s="68"/>
      <c r="DY250" s="68"/>
      <c r="DZ250" s="68"/>
      <c r="EA250" s="68"/>
      <c r="EB250" s="68"/>
      <c r="EC250" s="68"/>
      <c r="ED250" s="68"/>
      <c r="EE250" s="68"/>
      <c r="EF250" s="68"/>
      <c r="EG250" s="68"/>
      <c r="EH250" s="68"/>
      <c r="EI250" s="68"/>
      <c r="EJ250" s="68"/>
      <c r="EK250" s="68"/>
      <c r="EL250" s="68"/>
      <c r="EM250" s="68"/>
      <c r="EN250" s="68"/>
      <c r="EO250" s="68"/>
      <c r="EP250" s="68"/>
      <c r="EQ250" s="68"/>
      <c r="ER250" s="68"/>
      <c r="ES250" s="68"/>
      <c r="ET250" s="68"/>
      <c r="EU250" s="68"/>
      <c r="EV250" s="68"/>
      <c r="EW250" s="68"/>
      <c r="EX250" s="68"/>
      <c r="EY250" s="68"/>
      <c r="EZ250" s="68"/>
      <c r="FA250" s="68"/>
      <c r="FB250" s="68"/>
      <c r="FC250" s="68"/>
      <c r="FD250" s="68"/>
      <c r="FE250" s="68"/>
      <c r="FF250" s="68"/>
      <c r="FG250" s="68"/>
      <c r="FH250" s="68"/>
      <c r="FI250" s="68"/>
      <c r="FJ250" s="68"/>
      <c r="FK250" s="68"/>
      <c r="FL250" s="68"/>
      <c r="FM250" s="68"/>
      <c r="FN250" s="68"/>
      <c r="FO250" s="68"/>
    </row>
    <row r="251" spans="1:171" x14ac:dyDescent="0.2">
      <c r="A251" s="2"/>
      <c r="B251" s="2"/>
      <c r="C251" s="145"/>
      <c r="D251" s="146"/>
      <c r="E251" s="147"/>
      <c r="F251" s="147"/>
      <c r="G251" s="147"/>
      <c r="H251" s="147"/>
      <c r="I251" s="146"/>
      <c r="J251" s="147"/>
      <c r="K251" s="147"/>
      <c r="L251" s="147"/>
      <c r="M251" s="147"/>
      <c r="N251" s="146"/>
      <c r="O251" s="146"/>
      <c r="P251" s="146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8"/>
      <c r="DV251" s="68"/>
      <c r="DW251" s="68"/>
      <c r="DX251" s="68"/>
      <c r="DY251" s="68"/>
      <c r="DZ251" s="68"/>
      <c r="EA251" s="68"/>
      <c r="EB251" s="68"/>
      <c r="EC251" s="68"/>
      <c r="ED251" s="68"/>
      <c r="EE251" s="68"/>
      <c r="EF251" s="68"/>
      <c r="EG251" s="68"/>
      <c r="EH251" s="68"/>
      <c r="EI251" s="68"/>
      <c r="EJ251" s="68"/>
      <c r="EK251" s="68"/>
      <c r="EL251" s="68"/>
      <c r="EM251" s="68"/>
      <c r="EN251" s="68"/>
      <c r="EO251" s="68"/>
      <c r="EP251" s="68"/>
      <c r="EQ251" s="68"/>
      <c r="ER251" s="68"/>
      <c r="ES251" s="68"/>
      <c r="ET251" s="68"/>
      <c r="EU251" s="68"/>
      <c r="EV251" s="68"/>
      <c r="EW251" s="68"/>
      <c r="EX251" s="68"/>
      <c r="EY251" s="68"/>
      <c r="EZ251" s="68"/>
      <c r="FA251" s="68"/>
      <c r="FB251" s="68"/>
      <c r="FC251" s="68"/>
      <c r="FD251" s="68"/>
      <c r="FE251" s="68"/>
      <c r="FF251" s="68"/>
      <c r="FG251" s="68"/>
      <c r="FH251" s="68"/>
      <c r="FI251" s="68"/>
      <c r="FJ251" s="68"/>
      <c r="FK251" s="68"/>
      <c r="FL251" s="68"/>
      <c r="FM251" s="68"/>
      <c r="FN251" s="68"/>
      <c r="FO251" s="68"/>
    </row>
    <row r="252" spans="1:171" x14ac:dyDescent="0.2">
      <c r="A252" s="2"/>
      <c r="B252" s="2"/>
      <c r="C252" s="145"/>
      <c r="D252" s="146"/>
      <c r="E252" s="147"/>
      <c r="F252" s="147"/>
      <c r="G252" s="147"/>
      <c r="H252" s="147"/>
      <c r="I252" s="146"/>
      <c r="J252" s="147"/>
      <c r="K252" s="147"/>
      <c r="L252" s="147"/>
      <c r="M252" s="147"/>
      <c r="N252" s="146"/>
      <c r="O252" s="146"/>
      <c r="P252" s="146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8"/>
      <c r="DV252" s="68"/>
      <c r="DW252" s="68"/>
      <c r="DX252" s="68"/>
      <c r="DY252" s="68"/>
      <c r="DZ252" s="68"/>
      <c r="EA252" s="68"/>
      <c r="EB252" s="68"/>
      <c r="EC252" s="68"/>
      <c r="ED252" s="68"/>
      <c r="EE252" s="68"/>
      <c r="EF252" s="68"/>
      <c r="EG252" s="68"/>
      <c r="EH252" s="68"/>
      <c r="EI252" s="68"/>
      <c r="EJ252" s="68"/>
      <c r="EK252" s="68"/>
      <c r="EL252" s="68"/>
      <c r="EM252" s="68"/>
      <c r="EN252" s="68"/>
      <c r="EO252" s="68"/>
      <c r="EP252" s="68"/>
      <c r="EQ252" s="68"/>
      <c r="ER252" s="68"/>
      <c r="ES252" s="68"/>
      <c r="ET252" s="68"/>
      <c r="EU252" s="68"/>
      <c r="EV252" s="68"/>
      <c r="EW252" s="68"/>
      <c r="EX252" s="68"/>
      <c r="EY252" s="68"/>
      <c r="EZ252" s="68"/>
      <c r="FA252" s="68"/>
      <c r="FB252" s="68"/>
      <c r="FC252" s="68"/>
      <c r="FD252" s="68"/>
      <c r="FE252" s="68"/>
      <c r="FF252" s="68"/>
      <c r="FG252" s="68"/>
      <c r="FH252" s="68"/>
      <c r="FI252" s="68"/>
      <c r="FJ252" s="68"/>
      <c r="FK252" s="68"/>
      <c r="FL252" s="68"/>
      <c r="FM252" s="68"/>
      <c r="FN252" s="68"/>
      <c r="FO252" s="68"/>
    </row>
    <row r="253" spans="1:171" x14ac:dyDescent="0.2">
      <c r="A253" s="2"/>
      <c r="B253" s="2"/>
      <c r="C253" s="145"/>
      <c r="D253" s="146"/>
      <c r="E253" s="147"/>
      <c r="F253" s="147"/>
      <c r="G253" s="147"/>
      <c r="H253" s="147"/>
      <c r="I253" s="146"/>
      <c r="J253" s="147"/>
      <c r="K253" s="147"/>
      <c r="L253" s="147"/>
      <c r="M253" s="147"/>
      <c r="N253" s="146"/>
      <c r="O253" s="146"/>
      <c r="P253" s="146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8"/>
      <c r="DV253" s="68"/>
      <c r="DW253" s="68"/>
      <c r="DX253" s="68"/>
      <c r="DY253" s="68"/>
      <c r="DZ253" s="68"/>
      <c r="EA253" s="68"/>
      <c r="EB253" s="68"/>
      <c r="EC253" s="68"/>
      <c r="ED253" s="68"/>
      <c r="EE253" s="68"/>
      <c r="EF253" s="68"/>
      <c r="EG253" s="68"/>
      <c r="EH253" s="68"/>
      <c r="EI253" s="68"/>
      <c r="EJ253" s="68"/>
      <c r="EK253" s="68"/>
      <c r="EL253" s="68"/>
      <c r="EM253" s="68"/>
      <c r="EN253" s="68"/>
      <c r="EO253" s="68"/>
      <c r="EP253" s="68"/>
      <c r="EQ253" s="68"/>
      <c r="ER253" s="68"/>
      <c r="ES253" s="68"/>
      <c r="ET253" s="68"/>
      <c r="EU253" s="68"/>
      <c r="EV253" s="68"/>
      <c r="EW253" s="68"/>
      <c r="EX253" s="68"/>
      <c r="EY253" s="68"/>
      <c r="EZ253" s="68"/>
      <c r="FA253" s="68"/>
      <c r="FB253" s="68"/>
      <c r="FC253" s="68"/>
      <c r="FD253" s="68"/>
      <c r="FE253" s="68"/>
      <c r="FF253" s="68"/>
      <c r="FG253" s="68"/>
      <c r="FH253" s="68"/>
      <c r="FI253" s="68"/>
      <c r="FJ253" s="68"/>
      <c r="FK253" s="68"/>
      <c r="FL253" s="68"/>
      <c r="FM253" s="68"/>
      <c r="FN253" s="68"/>
      <c r="FO253" s="68"/>
    </row>
    <row r="254" spans="1:171" x14ac:dyDescent="0.2">
      <c r="A254" s="2"/>
      <c r="B254" s="2"/>
      <c r="C254" s="145"/>
      <c r="D254" s="146"/>
      <c r="E254" s="147"/>
      <c r="F254" s="147"/>
      <c r="G254" s="147"/>
      <c r="H254" s="147"/>
      <c r="I254" s="146"/>
      <c r="J254" s="147"/>
      <c r="K254" s="147"/>
      <c r="L254" s="147"/>
      <c r="M254" s="147"/>
      <c r="N254" s="146"/>
      <c r="O254" s="146"/>
      <c r="P254" s="146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8"/>
      <c r="FM254" s="68"/>
      <c r="FN254" s="68"/>
      <c r="FO254" s="68"/>
    </row>
    <row r="255" spans="1:171" x14ac:dyDescent="0.2">
      <c r="A255" s="2"/>
      <c r="B255" s="2"/>
      <c r="C255" s="145"/>
      <c r="D255" s="146"/>
      <c r="E255" s="147"/>
      <c r="F255" s="147"/>
      <c r="G255" s="147"/>
      <c r="H255" s="147"/>
      <c r="I255" s="146"/>
      <c r="J255" s="147"/>
      <c r="K255" s="147"/>
      <c r="L255" s="147"/>
      <c r="M255" s="147"/>
      <c r="N255" s="146"/>
      <c r="O255" s="146"/>
      <c r="P255" s="146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8"/>
      <c r="FM255" s="68"/>
      <c r="FN255" s="68"/>
      <c r="FO255" s="68"/>
    </row>
    <row r="256" spans="1:171" x14ac:dyDescent="0.2">
      <c r="A256" s="2"/>
      <c r="B256" s="2"/>
      <c r="C256" s="145"/>
      <c r="D256" s="146"/>
      <c r="E256" s="147"/>
      <c r="F256" s="147"/>
      <c r="G256" s="147"/>
      <c r="H256" s="147"/>
      <c r="I256" s="146"/>
      <c r="J256" s="147"/>
      <c r="K256" s="147"/>
      <c r="L256" s="147"/>
      <c r="M256" s="147"/>
      <c r="N256" s="146"/>
      <c r="O256" s="146"/>
      <c r="P256" s="146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8"/>
      <c r="DV256" s="68"/>
      <c r="DW256" s="68"/>
      <c r="DX256" s="68"/>
      <c r="DY256" s="68"/>
      <c r="DZ256" s="68"/>
      <c r="EA256" s="68"/>
      <c r="EB256" s="68"/>
      <c r="EC256" s="68"/>
      <c r="ED256" s="68"/>
      <c r="EE256" s="68"/>
      <c r="EF256" s="68"/>
      <c r="EG256" s="68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  <c r="FI256" s="68"/>
      <c r="FJ256" s="68"/>
      <c r="FK256" s="68"/>
      <c r="FL256" s="68"/>
      <c r="FM256" s="68"/>
      <c r="FN256" s="68"/>
      <c r="FO256" s="68"/>
    </row>
    <row r="257" spans="1:171" x14ac:dyDescent="0.2">
      <c r="A257" s="2"/>
      <c r="B257" s="2"/>
      <c r="C257" s="145"/>
      <c r="D257" s="146"/>
      <c r="E257" s="147"/>
      <c r="F257" s="147"/>
      <c r="G257" s="147"/>
      <c r="H257" s="147"/>
      <c r="I257" s="146"/>
      <c r="J257" s="147"/>
      <c r="K257" s="147"/>
      <c r="L257" s="147"/>
      <c r="M257" s="147"/>
      <c r="N257" s="146"/>
      <c r="O257" s="146"/>
      <c r="P257" s="146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8"/>
      <c r="DV257" s="68"/>
      <c r="DW257" s="68"/>
      <c r="DX257" s="68"/>
      <c r="DY257" s="68"/>
      <c r="DZ257" s="68"/>
      <c r="EA257" s="68"/>
      <c r="EB257" s="68"/>
      <c r="EC257" s="68"/>
      <c r="ED257" s="68"/>
      <c r="EE257" s="68"/>
      <c r="EF257" s="68"/>
      <c r="EG257" s="68"/>
      <c r="EH257" s="68"/>
      <c r="EI257" s="68"/>
      <c r="EJ257" s="68"/>
      <c r="EK257" s="68"/>
      <c r="EL257" s="68"/>
      <c r="EM257" s="68"/>
      <c r="EN257" s="68"/>
      <c r="EO257" s="68"/>
      <c r="EP257" s="68"/>
      <c r="EQ257" s="68"/>
      <c r="ER257" s="68"/>
      <c r="ES257" s="68"/>
      <c r="ET257" s="68"/>
      <c r="EU257" s="68"/>
      <c r="EV257" s="68"/>
      <c r="EW257" s="68"/>
      <c r="EX257" s="68"/>
      <c r="EY257" s="68"/>
      <c r="EZ257" s="68"/>
      <c r="FA257" s="68"/>
      <c r="FB257" s="68"/>
      <c r="FC257" s="68"/>
      <c r="FD257" s="68"/>
      <c r="FE257" s="68"/>
      <c r="FF257" s="68"/>
      <c r="FG257" s="68"/>
      <c r="FH257" s="68"/>
      <c r="FI257" s="68"/>
      <c r="FJ257" s="68"/>
      <c r="FK257" s="68"/>
      <c r="FL257" s="68"/>
      <c r="FM257" s="68"/>
      <c r="FN257" s="68"/>
      <c r="FO257" s="68"/>
    </row>
    <row r="258" spans="1:171" x14ac:dyDescent="0.2">
      <c r="A258" s="2"/>
      <c r="B258" s="2"/>
      <c r="C258" s="145"/>
      <c r="D258" s="146"/>
      <c r="E258" s="147"/>
      <c r="F258" s="147"/>
      <c r="G258" s="147"/>
      <c r="H258" s="147"/>
      <c r="I258" s="146"/>
      <c r="J258" s="147"/>
      <c r="K258" s="147"/>
      <c r="L258" s="147"/>
      <c r="M258" s="147"/>
      <c r="N258" s="146"/>
      <c r="O258" s="146"/>
      <c r="P258" s="146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8"/>
      <c r="DV258" s="68"/>
      <c r="DW258" s="68"/>
      <c r="DX258" s="68"/>
      <c r="DY258" s="68"/>
      <c r="DZ258" s="68"/>
      <c r="EA258" s="68"/>
      <c r="EB258" s="68"/>
      <c r="EC258" s="68"/>
      <c r="ED258" s="68"/>
      <c r="EE258" s="68"/>
      <c r="EF258" s="68"/>
      <c r="EG258" s="68"/>
      <c r="EH258" s="68"/>
      <c r="EI258" s="68"/>
      <c r="EJ258" s="68"/>
      <c r="EK258" s="68"/>
      <c r="EL258" s="68"/>
      <c r="EM258" s="68"/>
      <c r="EN258" s="68"/>
      <c r="EO258" s="68"/>
      <c r="EP258" s="68"/>
      <c r="EQ258" s="68"/>
      <c r="ER258" s="68"/>
      <c r="ES258" s="68"/>
      <c r="ET258" s="68"/>
      <c r="EU258" s="68"/>
      <c r="EV258" s="68"/>
      <c r="EW258" s="68"/>
      <c r="EX258" s="68"/>
      <c r="EY258" s="68"/>
      <c r="EZ258" s="68"/>
      <c r="FA258" s="68"/>
      <c r="FB258" s="68"/>
      <c r="FC258" s="68"/>
      <c r="FD258" s="68"/>
      <c r="FE258" s="68"/>
      <c r="FF258" s="68"/>
      <c r="FG258" s="68"/>
      <c r="FH258" s="68"/>
      <c r="FI258" s="68"/>
      <c r="FJ258" s="68"/>
      <c r="FK258" s="68"/>
      <c r="FL258" s="68"/>
      <c r="FM258" s="68"/>
      <c r="FN258" s="68"/>
      <c r="FO258" s="68"/>
    </row>
    <row r="259" spans="1:171" x14ac:dyDescent="0.2">
      <c r="A259" s="2"/>
      <c r="B259" s="2"/>
      <c r="C259" s="145"/>
      <c r="D259" s="146"/>
      <c r="E259" s="147"/>
      <c r="F259" s="147"/>
      <c r="G259" s="147"/>
      <c r="H259" s="147"/>
      <c r="I259" s="146"/>
      <c r="J259" s="147"/>
      <c r="K259" s="147"/>
      <c r="L259" s="147"/>
      <c r="M259" s="147"/>
      <c r="N259" s="146"/>
      <c r="O259" s="146"/>
      <c r="P259" s="146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8"/>
      <c r="DV259" s="68"/>
      <c r="DW259" s="68"/>
      <c r="DX259" s="68"/>
      <c r="DY259" s="68"/>
      <c r="DZ259" s="68"/>
      <c r="EA259" s="68"/>
      <c r="EB259" s="68"/>
      <c r="EC259" s="68"/>
      <c r="ED259" s="68"/>
      <c r="EE259" s="68"/>
      <c r="EF259" s="68"/>
      <c r="EG259" s="68"/>
      <c r="EH259" s="68"/>
      <c r="EI259" s="68"/>
      <c r="EJ259" s="68"/>
      <c r="EK259" s="68"/>
      <c r="EL259" s="68"/>
      <c r="EM259" s="68"/>
      <c r="EN259" s="68"/>
      <c r="EO259" s="68"/>
      <c r="EP259" s="68"/>
      <c r="EQ259" s="68"/>
      <c r="ER259" s="68"/>
      <c r="ES259" s="68"/>
      <c r="ET259" s="68"/>
      <c r="EU259" s="68"/>
      <c r="EV259" s="68"/>
      <c r="EW259" s="68"/>
      <c r="EX259" s="68"/>
      <c r="EY259" s="68"/>
      <c r="EZ259" s="68"/>
      <c r="FA259" s="68"/>
      <c r="FB259" s="68"/>
      <c r="FC259" s="68"/>
      <c r="FD259" s="68"/>
      <c r="FE259" s="68"/>
      <c r="FF259" s="68"/>
      <c r="FG259" s="68"/>
      <c r="FH259" s="68"/>
      <c r="FI259" s="68"/>
      <c r="FJ259" s="68"/>
      <c r="FK259" s="68"/>
      <c r="FL259" s="68"/>
      <c r="FM259" s="68"/>
      <c r="FN259" s="68"/>
      <c r="FO259" s="68"/>
    </row>
    <row r="260" spans="1:171" x14ac:dyDescent="0.2">
      <c r="A260" s="2"/>
      <c r="B260" s="2"/>
      <c r="C260" s="145"/>
      <c r="D260" s="146"/>
      <c r="E260" s="147"/>
      <c r="F260" s="147"/>
      <c r="G260" s="147"/>
      <c r="H260" s="147"/>
      <c r="I260" s="146"/>
      <c r="J260" s="147"/>
      <c r="K260" s="147"/>
      <c r="L260" s="147"/>
      <c r="M260" s="147"/>
      <c r="N260" s="146"/>
      <c r="O260" s="146"/>
      <c r="P260" s="146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8"/>
      <c r="DV260" s="68"/>
      <c r="DW260" s="68"/>
      <c r="DX260" s="68"/>
      <c r="DY260" s="68"/>
      <c r="DZ260" s="68"/>
      <c r="EA260" s="68"/>
      <c r="EB260" s="68"/>
      <c r="EC260" s="68"/>
      <c r="ED260" s="68"/>
      <c r="EE260" s="68"/>
      <c r="EF260" s="68"/>
      <c r="EG260" s="68"/>
      <c r="EH260" s="68"/>
      <c r="EI260" s="68"/>
      <c r="EJ260" s="68"/>
      <c r="EK260" s="68"/>
      <c r="EL260" s="68"/>
      <c r="EM260" s="68"/>
      <c r="EN260" s="68"/>
      <c r="EO260" s="68"/>
      <c r="EP260" s="68"/>
      <c r="EQ260" s="68"/>
      <c r="ER260" s="68"/>
      <c r="ES260" s="68"/>
      <c r="ET260" s="68"/>
      <c r="EU260" s="68"/>
      <c r="EV260" s="68"/>
      <c r="EW260" s="68"/>
      <c r="EX260" s="68"/>
      <c r="EY260" s="68"/>
      <c r="EZ260" s="68"/>
      <c r="FA260" s="68"/>
      <c r="FB260" s="68"/>
      <c r="FC260" s="68"/>
      <c r="FD260" s="68"/>
      <c r="FE260" s="68"/>
      <c r="FF260" s="68"/>
      <c r="FG260" s="68"/>
      <c r="FH260" s="68"/>
      <c r="FI260" s="68"/>
      <c r="FJ260" s="68"/>
      <c r="FK260" s="68"/>
      <c r="FL260" s="68"/>
      <c r="FM260" s="68"/>
      <c r="FN260" s="68"/>
      <c r="FO260" s="68"/>
    </row>
    <row r="261" spans="1:171" x14ac:dyDescent="0.2">
      <c r="A261" s="2"/>
      <c r="B261" s="2"/>
      <c r="C261" s="145"/>
      <c r="D261" s="146"/>
      <c r="E261" s="147"/>
      <c r="F261" s="147"/>
      <c r="G261" s="147"/>
      <c r="H261" s="147"/>
      <c r="I261" s="146"/>
      <c r="J261" s="147"/>
      <c r="K261" s="147"/>
      <c r="L261" s="147"/>
      <c r="M261" s="147"/>
      <c r="N261" s="146"/>
      <c r="O261" s="146"/>
      <c r="P261" s="146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8"/>
      <c r="DV261" s="68"/>
      <c r="DW261" s="68"/>
      <c r="DX261" s="68"/>
      <c r="DY261" s="68"/>
      <c r="DZ261" s="68"/>
      <c r="EA261" s="68"/>
      <c r="EB261" s="68"/>
      <c r="EC261" s="68"/>
      <c r="ED261" s="68"/>
      <c r="EE261" s="68"/>
      <c r="EF261" s="68"/>
      <c r="EG261" s="68"/>
      <c r="EH261" s="68"/>
      <c r="EI261" s="68"/>
      <c r="EJ261" s="68"/>
      <c r="EK261" s="68"/>
      <c r="EL261" s="68"/>
      <c r="EM261" s="68"/>
      <c r="EN261" s="68"/>
      <c r="EO261" s="68"/>
      <c r="EP261" s="68"/>
      <c r="EQ261" s="68"/>
      <c r="ER261" s="68"/>
      <c r="ES261" s="68"/>
      <c r="ET261" s="68"/>
      <c r="EU261" s="68"/>
      <c r="EV261" s="68"/>
      <c r="EW261" s="68"/>
      <c r="EX261" s="68"/>
      <c r="EY261" s="68"/>
      <c r="EZ261" s="68"/>
      <c r="FA261" s="68"/>
      <c r="FB261" s="68"/>
      <c r="FC261" s="68"/>
      <c r="FD261" s="68"/>
      <c r="FE261" s="68"/>
      <c r="FF261" s="68"/>
      <c r="FG261" s="68"/>
      <c r="FH261" s="68"/>
      <c r="FI261" s="68"/>
      <c r="FJ261" s="68"/>
      <c r="FK261" s="68"/>
      <c r="FL261" s="68"/>
      <c r="FM261" s="68"/>
      <c r="FN261" s="68"/>
      <c r="FO261" s="68"/>
    </row>
    <row r="262" spans="1:171" x14ac:dyDescent="0.2">
      <c r="A262" s="2"/>
      <c r="B262" s="2"/>
      <c r="C262" s="145"/>
      <c r="D262" s="146"/>
      <c r="E262" s="147"/>
      <c r="F262" s="147"/>
      <c r="G262" s="147"/>
      <c r="H262" s="147"/>
      <c r="I262" s="146"/>
      <c r="J262" s="147"/>
      <c r="K262" s="147"/>
      <c r="L262" s="147"/>
      <c r="M262" s="147"/>
      <c r="N262" s="146"/>
      <c r="O262" s="146"/>
      <c r="P262" s="146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8"/>
      <c r="DV262" s="68"/>
      <c r="DW262" s="68"/>
      <c r="DX262" s="68"/>
      <c r="DY262" s="68"/>
      <c r="DZ262" s="68"/>
      <c r="EA262" s="68"/>
      <c r="EB262" s="68"/>
      <c r="EC262" s="68"/>
      <c r="ED262" s="68"/>
      <c r="EE262" s="68"/>
      <c r="EF262" s="68"/>
      <c r="EG262" s="68"/>
      <c r="EH262" s="68"/>
      <c r="EI262" s="68"/>
      <c r="EJ262" s="68"/>
      <c r="EK262" s="68"/>
      <c r="EL262" s="68"/>
      <c r="EM262" s="68"/>
      <c r="EN262" s="68"/>
      <c r="EO262" s="68"/>
      <c r="EP262" s="68"/>
      <c r="EQ262" s="68"/>
      <c r="ER262" s="68"/>
      <c r="ES262" s="68"/>
      <c r="ET262" s="68"/>
      <c r="EU262" s="68"/>
      <c r="EV262" s="68"/>
      <c r="EW262" s="68"/>
      <c r="EX262" s="68"/>
      <c r="EY262" s="68"/>
      <c r="EZ262" s="68"/>
      <c r="FA262" s="68"/>
      <c r="FB262" s="68"/>
      <c r="FC262" s="68"/>
      <c r="FD262" s="68"/>
      <c r="FE262" s="68"/>
      <c r="FF262" s="68"/>
      <c r="FG262" s="68"/>
      <c r="FH262" s="68"/>
      <c r="FI262" s="68"/>
      <c r="FJ262" s="68"/>
      <c r="FK262" s="68"/>
      <c r="FL262" s="68"/>
      <c r="FM262" s="68"/>
      <c r="FN262" s="68"/>
      <c r="FO262" s="68"/>
    </row>
    <row r="263" spans="1:171" x14ac:dyDescent="0.2">
      <c r="A263" s="2"/>
      <c r="B263" s="2"/>
      <c r="C263" s="145"/>
      <c r="D263" s="146"/>
      <c r="E263" s="147"/>
      <c r="F263" s="147"/>
      <c r="G263" s="147"/>
      <c r="H263" s="147"/>
      <c r="I263" s="146"/>
      <c r="J263" s="147"/>
      <c r="K263" s="147"/>
      <c r="L263" s="147"/>
      <c r="M263" s="147"/>
      <c r="N263" s="146"/>
      <c r="O263" s="146"/>
      <c r="P263" s="146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8"/>
      <c r="DV263" s="68"/>
      <c r="DW263" s="68"/>
      <c r="DX263" s="68"/>
      <c r="DY263" s="68"/>
      <c r="DZ263" s="68"/>
      <c r="EA263" s="68"/>
      <c r="EB263" s="68"/>
      <c r="EC263" s="68"/>
      <c r="ED263" s="68"/>
      <c r="EE263" s="68"/>
      <c r="EF263" s="68"/>
      <c r="EG263" s="68"/>
      <c r="EH263" s="68"/>
      <c r="EI263" s="68"/>
      <c r="EJ263" s="68"/>
      <c r="EK263" s="68"/>
      <c r="EL263" s="68"/>
      <c r="EM263" s="68"/>
      <c r="EN263" s="68"/>
      <c r="EO263" s="68"/>
      <c r="EP263" s="68"/>
      <c r="EQ263" s="68"/>
      <c r="ER263" s="68"/>
      <c r="ES263" s="68"/>
      <c r="ET263" s="68"/>
      <c r="EU263" s="68"/>
      <c r="EV263" s="68"/>
      <c r="EW263" s="68"/>
      <c r="EX263" s="68"/>
      <c r="EY263" s="68"/>
      <c r="EZ263" s="68"/>
      <c r="FA263" s="68"/>
      <c r="FB263" s="68"/>
      <c r="FC263" s="68"/>
      <c r="FD263" s="68"/>
      <c r="FE263" s="68"/>
      <c r="FF263" s="68"/>
      <c r="FG263" s="68"/>
      <c r="FH263" s="68"/>
      <c r="FI263" s="68"/>
      <c r="FJ263" s="68"/>
      <c r="FK263" s="68"/>
      <c r="FL263" s="68"/>
      <c r="FM263" s="68"/>
      <c r="FN263" s="68"/>
      <c r="FO263" s="68"/>
    </row>
    <row r="264" spans="1:171" x14ac:dyDescent="0.2">
      <c r="A264" s="2"/>
      <c r="B264" s="2"/>
      <c r="C264" s="145"/>
      <c r="D264" s="146"/>
      <c r="E264" s="147"/>
      <c r="F264" s="147"/>
      <c r="G264" s="147"/>
      <c r="H264" s="147"/>
      <c r="I264" s="146"/>
      <c r="J264" s="147"/>
      <c r="K264" s="147"/>
      <c r="L264" s="147"/>
      <c r="M264" s="147"/>
      <c r="N264" s="146"/>
      <c r="O264" s="146"/>
      <c r="P264" s="146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8"/>
      <c r="DV264" s="68"/>
      <c r="DW264" s="68"/>
      <c r="DX264" s="68"/>
      <c r="DY264" s="68"/>
      <c r="DZ264" s="68"/>
      <c r="EA264" s="68"/>
      <c r="EB264" s="68"/>
      <c r="EC264" s="68"/>
      <c r="ED264" s="68"/>
      <c r="EE264" s="68"/>
      <c r="EF264" s="68"/>
      <c r="EG264" s="68"/>
      <c r="EH264" s="68"/>
      <c r="EI264" s="68"/>
      <c r="EJ264" s="68"/>
      <c r="EK264" s="68"/>
      <c r="EL264" s="68"/>
      <c r="EM264" s="68"/>
      <c r="EN264" s="68"/>
      <c r="EO264" s="68"/>
      <c r="EP264" s="68"/>
      <c r="EQ264" s="68"/>
      <c r="ER264" s="68"/>
      <c r="ES264" s="68"/>
      <c r="ET264" s="68"/>
      <c r="EU264" s="68"/>
      <c r="EV264" s="68"/>
      <c r="EW264" s="68"/>
      <c r="EX264" s="68"/>
      <c r="EY264" s="68"/>
      <c r="EZ264" s="68"/>
      <c r="FA264" s="68"/>
      <c r="FB264" s="68"/>
      <c r="FC264" s="68"/>
      <c r="FD264" s="68"/>
      <c r="FE264" s="68"/>
      <c r="FF264" s="68"/>
      <c r="FG264" s="68"/>
      <c r="FH264" s="68"/>
      <c r="FI264" s="68"/>
      <c r="FJ264" s="68"/>
      <c r="FK264" s="68"/>
      <c r="FL264" s="68"/>
      <c r="FM264" s="68"/>
      <c r="FN264" s="68"/>
      <c r="FO264" s="68"/>
    </row>
    <row r="265" spans="1:171" x14ac:dyDescent="0.2">
      <c r="A265" s="2"/>
      <c r="B265" s="2"/>
      <c r="C265" s="145"/>
      <c r="D265" s="146"/>
      <c r="E265" s="147"/>
      <c r="F265" s="147"/>
      <c r="G265" s="147"/>
      <c r="H265" s="147"/>
      <c r="I265" s="146"/>
      <c r="J265" s="147"/>
      <c r="K265" s="147"/>
      <c r="L265" s="147"/>
      <c r="M265" s="147"/>
      <c r="N265" s="146"/>
      <c r="O265" s="146"/>
      <c r="P265" s="146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8"/>
      <c r="DV265" s="68"/>
      <c r="DW265" s="68"/>
      <c r="DX265" s="68"/>
      <c r="DY265" s="68"/>
      <c r="DZ265" s="68"/>
      <c r="EA265" s="68"/>
      <c r="EB265" s="68"/>
      <c r="EC265" s="68"/>
      <c r="ED265" s="68"/>
      <c r="EE265" s="68"/>
      <c r="EF265" s="68"/>
      <c r="EG265" s="68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  <c r="FI265" s="68"/>
      <c r="FJ265" s="68"/>
      <c r="FK265" s="68"/>
      <c r="FL265" s="68"/>
      <c r="FM265" s="68"/>
      <c r="FN265" s="68"/>
      <c r="FO265" s="68"/>
    </row>
    <row r="266" spans="1:171" x14ac:dyDescent="0.2">
      <c r="A266" s="2"/>
      <c r="B266" s="2"/>
      <c r="C266" s="145"/>
      <c r="D266" s="146"/>
      <c r="E266" s="147"/>
      <c r="F266" s="147"/>
      <c r="G266" s="147"/>
      <c r="H266" s="147"/>
      <c r="I266" s="146"/>
      <c r="J266" s="147"/>
      <c r="K266" s="147"/>
      <c r="L266" s="147"/>
      <c r="M266" s="147"/>
      <c r="N266" s="146"/>
      <c r="O266" s="146"/>
      <c r="P266" s="146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8"/>
      <c r="DV266" s="68"/>
      <c r="DW266" s="68"/>
      <c r="DX266" s="68"/>
      <c r="DY266" s="68"/>
      <c r="DZ266" s="68"/>
      <c r="EA266" s="68"/>
      <c r="EB266" s="68"/>
      <c r="EC266" s="68"/>
      <c r="ED266" s="68"/>
      <c r="EE266" s="68"/>
      <c r="EF266" s="68"/>
      <c r="EG266" s="68"/>
      <c r="EH266" s="68"/>
      <c r="EI266" s="68"/>
      <c r="EJ266" s="68"/>
      <c r="EK266" s="68"/>
      <c r="EL266" s="68"/>
      <c r="EM266" s="68"/>
      <c r="EN266" s="68"/>
      <c r="EO266" s="68"/>
      <c r="EP266" s="68"/>
      <c r="EQ266" s="68"/>
      <c r="ER266" s="68"/>
      <c r="ES266" s="68"/>
      <c r="ET266" s="68"/>
      <c r="EU266" s="68"/>
      <c r="EV266" s="68"/>
      <c r="EW266" s="68"/>
      <c r="EX266" s="68"/>
      <c r="EY266" s="68"/>
      <c r="EZ266" s="68"/>
      <c r="FA266" s="68"/>
      <c r="FB266" s="68"/>
      <c r="FC266" s="68"/>
      <c r="FD266" s="68"/>
      <c r="FE266" s="68"/>
      <c r="FF266" s="68"/>
      <c r="FG266" s="68"/>
      <c r="FH266" s="68"/>
      <c r="FI266" s="68"/>
      <c r="FJ266" s="68"/>
      <c r="FK266" s="68"/>
      <c r="FL266" s="68"/>
      <c r="FM266" s="68"/>
      <c r="FN266" s="68"/>
      <c r="FO266" s="68"/>
    </row>
    <row r="267" spans="1:171" x14ac:dyDescent="0.2">
      <c r="A267" s="2"/>
      <c r="B267" s="2"/>
      <c r="C267" s="145"/>
      <c r="D267" s="146"/>
      <c r="E267" s="147"/>
      <c r="F267" s="147"/>
      <c r="G267" s="147"/>
      <c r="H267" s="147"/>
      <c r="I267" s="146"/>
      <c r="J267" s="147"/>
      <c r="K267" s="147"/>
      <c r="L267" s="147"/>
      <c r="M267" s="147"/>
      <c r="N267" s="146"/>
      <c r="O267" s="146"/>
      <c r="P267" s="146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8"/>
      <c r="DV267" s="68"/>
      <c r="DW267" s="68"/>
      <c r="DX267" s="68"/>
      <c r="DY267" s="68"/>
      <c r="DZ267" s="68"/>
      <c r="EA267" s="68"/>
      <c r="EB267" s="68"/>
      <c r="EC267" s="68"/>
      <c r="ED267" s="68"/>
      <c r="EE267" s="68"/>
      <c r="EF267" s="68"/>
      <c r="EG267" s="68"/>
      <c r="EH267" s="68"/>
      <c r="EI267" s="68"/>
      <c r="EJ267" s="68"/>
      <c r="EK267" s="68"/>
      <c r="EL267" s="68"/>
      <c r="EM267" s="68"/>
      <c r="EN267" s="68"/>
      <c r="EO267" s="68"/>
      <c r="EP267" s="68"/>
      <c r="EQ267" s="68"/>
      <c r="ER267" s="68"/>
      <c r="ES267" s="68"/>
      <c r="ET267" s="68"/>
      <c r="EU267" s="68"/>
      <c r="EV267" s="68"/>
      <c r="EW267" s="68"/>
      <c r="EX267" s="68"/>
      <c r="EY267" s="68"/>
      <c r="EZ267" s="68"/>
      <c r="FA267" s="68"/>
      <c r="FB267" s="68"/>
      <c r="FC267" s="68"/>
      <c r="FD267" s="68"/>
      <c r="FE267" s="68"/>
      <c r="FF267" s="68"/>
      <c r="FG267" s="68"/>
      <c r="FH267" s="68"/>
      <c r="FI267" s="68"/>
      <c r="FJ267" s="68"/>
      <c r="FK267" s="68"/>
      <c r="FL267" s="68"/>
      <c r="FM267" s="68"/>
      <c r="FN267" s="68"/>
      <c r="FO267" s="68"/>
    </row>
    <row r="268" spans="1:171" x14ac:dyDescent="0.2">
      <c r="A268" s="2"/>
      <c r="B268" s="2"/>
      <c r="C268" s="145"/>
      <c r="D268" s="146"/>
      <c r="E268" s="147"/>
      <c r="F268" s="147"/>
      <c r="G268" s="147"/>
      <c r="H268" s="147"/>
      <c r="I268" s="146"/>
      <c r="J268" s="147"/>
      <c r="K268" s="147"/>
      <c r="L268" s="147"/>
      <c r="M268" s="147"/>
      <c r="N268" s="146"/>
      <c r="O268" s="146"/>
      <c r="P268" s="146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8"/>
      <c r="DV268" s="68"/>
      <c r="DW268" s="68"/>
      <c r="DX268" s="68"/>
      <c r="DY268" s="68"/>
      <c r="DZ268" s="68"/>
      <c r="EA268" s="68"/>
      <c r="EB268" s="68"/>
      <c r="EC268" s="68"/>
      <c r="ED268" s="68"/>
      <c r="EE268" s="68"/>
      <c r="EF268" s="68"/>
      <c r="EG268" s="68"/>
      <c r="EH268" s="68"/>
      <c r="EI268" s="68"/>
      <c r="EJ268" s="68"/>
      <c r="EK268" s="68"/>
      <c r="EL268" s="68"/>
      <c r="EM268" s="68"/>
      <c r="EN268" s="68"/>
      <c r="EO268" s="68"/>
      <c r="EP268" s="68"/>
      <c r="EQ268" s="68"/>
      <c r="ER268" s="68"/>
      <c r="ES268" s="68"/>
      <c r="ET268" s="68"/>
      <c r="EU268" s="68"/>
      <c r="EV268" s="68"/>
      <c r="EW268" s="68"/>
      <c r="EX268" s="68"/>
      <c r="EY268" s="68"/>
      <c r="EZ268" s="68"/>
      <c r="FA268" s="68"/>
      <c r="FB268" s="68"/>
      <c r="FC268" s="68"/>
      <c r="FD268" s="68"/>
      <c r="FE268" s="68"/>
      <c r="FF268" s="68"/>
      <c r="FG268" s="68"/>
      <c r="FH268" s="68"/>
      <c r="FI268" s="68"/>
      <c r="FJ268" s="68"/>
      <c r="FK268" s="68"/>
      <c r="FL268" s="68"/>
      <c r="FM268" s="68"/>
      <c r="FN268" s="68"/>
      <c r="FO268" s="68"/>
    </row>
    <row r="269" spans="1:171" x14ac:dyDescent="0.2">
      <c r="A269" s="2"/>
      <c r="B269" s="2"/>
      <c r="C269" s="145"/>
      <c r="D269" s="146"/>
      <c r="E269" s="147"/>
      <c r="F269" s="147"/>
      <c r="G269" s="147"/>
      <c r="H269" s="147"/>
      <c r="I269" s="146"/>
      <c r="J269" s="147"/>
      <c r="K269" s="147"/>
      <c r="L269" s="147"/>
      <c r="M269" s="147"/>
      <c r="N269" s="146"/>
      <c r="O269" s="146"/>
      <c r="P269" s="146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8"/>
      <c r="DV269" s="68"/>
      <c r="DW269" s="68"/>
      <c r="DX269" s="68"/>
      <c r="DY269" s="68"/>
      <c r="DZ269" s="68"/>
      <c r="EA269" s="68"/>
      <c r="EB269" s="68"/>
      <c r="EC269" s="68"/>
      <c r="ED269" s="68"/>
      <c r="EE269" s="68"/>
      <c r="EF269" s="68"/>
      <c r="EG269" s="68"/>
      <c r="EH269" s="68"/>
      <c r="EI269" s="68"/>
      <c r="EJ269" s="68"/>
      <c r="EK269" s="68"/>
      <c r="EL269" s="68"/>
      <c r="EM269" s="68"/>
      <c r="EN269" s="68"/>
      <c r="EO269" s="68"/>
      <c r="EP269" s="68"/>
      <c r="EQ269" s="68"/>
      <c r="ER269" s="68"/>
      <c r="ES269" s="68"/>
      <c r="ET269" s="68"/>
      <c r="EU269" s="68"/>
      <c r="EV269" s="68"/>
      <c r="EW269" s="68"/>
      <c r="EX269" s="68"/>
      <c r="EY269" s="68"/>
      <c r="EZ269" s="68"/>
      <c r="FA269" s="68"/>
      <c r="FB269" s="68"/>
      <c r="FC269" s="68"/>
      <c r="FD269" s="68"/>
      <c r="FE269" s="68"/>
      <c r="FF269" s="68"/>
      <c r="FG269" s="68"/>
      <c r="FH269" s="68"/>
      <c r="FI269" s="68"/>
      <c r="FJ269" s="68"/>
      <c r="FK269" s="68"/>
      <c r="FL269" s="68"/>
      <c r="FM269" s="68"/>
      <c r="FN269" s="68"/>
      <c r="FO269" s="68"/>
    </row>
    <row r="270" spans="1:171" x14ac:dyDescent="0.2">
      <c r="A270" s="2"/>
      <c r="B270" s="2"/>
      <c r="C270" s="145"/>
      <c r="D270" s="146"/>
      <c r="E270" s="147"/>
      <c r="F270" s="147"/>
      <c r="G270" s="147"/>
      <c r="H270" s="147"/>
      <c r="I270" s="146"/>
      <c r="J270" s="147"/>
      <c r="K270" s="147"/>
      <c r="L270" s="147"/>
      <c r="M270" s="147"/>
      <c r="N270" s="146"/>
      <c r="O270" s="146"/>
      <c r="P270" s="146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8"/>
      <c r="DV270" s="68"/>
      <c r="DW270" s="68"/>
      <c r="DX270" s="68"/>
      <c r="DY270" s="68"/>
      <c r="DZ270" s="68"/>
      <c r="EA270" s="68"/>
      <c r="EB270" s="68"/>
      <c r="EC270" s="68"/>
      <c r="ED270" s="68"/>
      <c r="EE270" s="68"/>
      <c r="EF270" s="68"/>
      <c r="EG270" s="68"/>
      <c r="EH270" s="68"/>
      <c r="EI270" s="68"/>
      <c r="EJ270" s="68"/>
      <c r="EK270" s="68"/>
      <c r="EL270" s="68"/>
      <c r="EM270" s="68"/>
      <c r="EN270" s="68"/>
      <c r="EO270" s="68"/>
      <c r="EP270" s="68"/>
      <c r="EQ270" s="68"/>
      <c r="ER270" s="68"/>
      <c r="ES270" s="68"/>
      <c r="ET270" s="68"/>
      <c r="EU270" s="68"/>
      <c r="EV270" s="68"/>
      <c r="EW270" s="68"/>
      <c r="EX270" s="68"/>
      <c r="EY270" s="68"/>
      <c r="EZ270" s="68"/>
      <c r="FA270" s="68"/>
      <c r="FB270" s="68"/>
      <c r="FC270" s="68"/>
      <c r="FD270" s="68"/>
      <c r="FE270" s="68"/>
      <c r="FF270" s="68"/>
      <c r="FG270" s="68"/>
      <c r="FH270" s="68"/>
      <c r="FI270" s="68"/>
      <c r="FJ270" s="68"/>
      <c r="FK270" s="68"/>
      <c r="FL270" s="68"/>
      <c r="FM270" s="68"/>
      <c r="FN270" s="68"/>
      <c r="FO270" s="68"/>
    </row>
    <row r="271" spans="1:171" x14ac:dyDescent="0.2">
      <c r="A271" s="2"/>
      <c r="B271" s="2"/>
      <c r="C271" s="145"/>
      <c r="D271" s="146"/>
      <c r="E271" s="147"/>
      <c r="F271" s="147"/>
      <c r="G271" s="147"/>
      <c r="H271" s="147"/>
      <c r="I271" s="146"/>
      <c r="J271" s="147"/>
      <c r="K271" s="147"/>
      <c r="L271" s="147"/>
      <c r="M271" s="147"/>
      <c r="N271" s="146"/>
      <c r="O271" s="146"/>
      <c r="P271" s="146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8"/>
      <c r="DV271" s="68"/>
      <c r="DW271" s="68"/>
      <c r="DX271" s="68"/>
      <c r="DY271" s="68"/>
      <c r="DZ271" s="68"/>
      <c r="EA271" s="68"/>
      <c r="EB271" s="68"/>
      <c r="EC271" s="68"/>
      <c r="ED271" s="68"/>
      <c r="EE271" s="68"/>
      <c r="EF271" s="68"/>
      <c r="EG271" s="68"/>
      <c r="EH271" s="68"/>
      <c r="EI271" s="68"/>
      <c r="EJ271" s="68"/>
      <c r="EK271" s="68"/>
      <c r="EL271" s="68"/>
      <c r="EM271" s="68"/>
      <c r="EN271" s="68"/>
      <c r="EO271" s="68"/>
      <c r="EP271" s="68"/>
      <c r="EQ271" s="68"/>
      <c r="ER271" s="68"/>
      <c r="ES271" s="68"/>
      <c r="ET271" s="68"/>
      <c r="EU271" s="68"/>
      <c r="EV271" s="68"/>
      <c r="EW271" s="68"/>
      <c r="EX271" s="68"/>
      <c r="EY271" s="68"/>
      <c r="EZ271" s="68"/>
      <c r="FA271" s="68"/>
      <c r="FB271" s="68"/>
      <c r="FC271" s="68"/>
      <c r="FD271" s="68"/>
      <c r="FE271" s="68"/>
      <c r="FF271" s="68"/>
      <c r="FG271" s="68"/>
      <c r="FH271" s="68"/>
      <c r="FI271" s="68"/>
      <c r="FJ271" s="68"/>
      <c r="FK271" s="68"/>
      <c r="FL271" s="68"/>
      <c r="FM271" s="68"/>
      <c r="FN271" s="68"/>
      <c r="FO271" s="68"/>
    </row>
    <row r="272" spans="1:171" x14ac:dyDescent="0.2">
      <c r="A272" s="2"/>
      <c r="B272" s="2"/>
      <c r="C272" s="145"/>
      <c r="D272" s="146"/>
      <c r="E272" s="147"/>
      <c r="F272" s="147"/>
      <c r="G272" s="147"/>
      <c r="H272" s="147"/>
      <c r="I272" s="146"/>
      <c r="J272" s="147"/>
      <c r="K272" s="147"/>
      <c r="L272" s="147"/>
      <c r="M272" s="147"/>
      <c r="N272" s="146"/>
      <c r="O272" s="146"/>
      <c r="P272" s="146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8"/>
      <c r="DV272" s="68"/>
      <c r="DW272" s="68"/>
      <c r="DX272" s="68"/>
      <c r="DY272" s="68"/>
      <c r="DZ272" s="68"/>
      <c r="EA272" s="68"/>
      <c r="EB272" s="68"/>
      <c r="EC272" s="68"/>
      <c r="ED272" s="68"/>
      <c r="EE272" s="68"/>
      <c r="EF272" s="68"/>
      <c r="EG272" s="68"/>
      <c r="EH272" s="68"/>
      <c r="EI272" s="68"/>
      <c r="EJ272" s="68"/>
      <c r="EK272" s="68"/>
      <c r="EL272" s="68"/>
      <c r="EM272" s="68"/>
      <c r="EN272" s="68"/>
      <c r="EO272" s="68"/>
      <c r="EP272" s="68"/>
      <c r="EQ272" s="68"/>
      <c r="ER272" s="68"/>
      <c r="ES272" s="68"/>
      <c r="ET272" s="68"/>
      <c r="EU272" s="68"/>
      <c r="EV272" s="68"/>
      <c r="EW272" s="68"/>
      <c r="EX272" s="68"/>
      <c r="EY272" s="68"/>
      <c r="EZ272" s="68"/>
      <c r="FA272" s="68"/>
      <c r="FB272" s="68"/>
      <c r="FC272" s="68"/>
      <c r="FD272" s="68"/>
      <c r="FE272" s="68"/>
      <c r="FF272" s="68"/>
      <c r="FG272" s="68"/>
      <c r="FH272" s="68"/>
      <c r="FI272" s="68"/>
      <c r="FJ272" s="68"/>
      <c r="FK272" s="68"/>
      <c r="FL272" s="68"/>
      <c r="FM272" s="68"/>
      <c r="FN272" s="68"/>
      <c r="FO272" s="68"/>
    </row>
    <row r="273" spans="1:171" x14ac:dyDescent="0.2">
      <c r="A273" s="2"/>
      <c r="B273" s="2"/>
      <c r="C273" s="145"/>
      <c r="D273" s="146"/>
      <c r="E273" s="147"/>
      <c r="F273" s="147"/>
      <c r="G273" s="147"/>
      <c r="H273" s="147"/>
      <c r="I273" s="146"/>
      <c r="J273" s="147"/>
      <c r="K273" s="147"/>
      <c r="L273" s="147"/>
      <c r="M273" s="147"/>
      <c r="N273" s="146"/>
      <c r="O273" s="146"/>
      <c r="P273" s="146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8"/>
      <c r="DV273" s="68"/>
      <c r="DW273" s="68"/>
      <c r="DX273" s="68"/>
      <c r="DY273" s="68"/>
      <c r="DZ273" s="68"/>
      <c r="EA273" s="68"/>
      <c r="EB273" s="68"/>
      <c r="EC273" s="68"/>
      <c r="ED273" s="68"/>
      <c r="EE273" s="68"/>
      <c r="EF273" s="68"/>
      <c r="EG273" s="68"/>
      <c r="EH273" s="68"/>
      <c r="EI273" s="68"/>
      <c r="EJ273" s="68"/>
      <c r="EK273" s="68"/>
      <c r="EL273" s="68"/>
      <c r="EM273" s="68"/>
      <c r="EN273" s="68"/>
      <c r="EO273" s="68"/>
      <c r="EP273" s="68"/>
      <c r="EQ273" s="68"/>
      <c r="ER273" s="68"/>
      <c r="ES273" s="68"/>
      <c r="ET273" s="68"/>
      <c r="EU273" s="68"/>
      <c r="EV273" s="68"/>
      <c r="EW273" s="68"/>
      <c r="EX273" s="68"/>
      <c r="EY273" s="68"/>
      <c r="EZ273" s="68"/>
      <c r="FA273" s="68"/>
      <c r="FB273" s="68"/>
      <c r="FC273" s="68"/>
      <c r="FD273" s="68"/>
      <c r="FE273" s="68"/>
      <c r="FF273" s="68"/>
      <c r="FG273" s="68"/>
      <c r="FH273" s="68"/>
      <c r="FI273" s="68"/>
      <c r="FJ273" s="68"/>
      <c r="FK273" s="68"/>
      <c r="FL273" s="68"/>
      <c r="FM273" s="68"/>
      <c r="FN273" s="68"/>
      <c r="FO273" s="68"/>
    </row>
    <row r="274" spans="1:171" x14ac:dyDescent="0.2">
      <c r="A274" s="2"/>
      <c r="B274" s="2"/>
      <c r="C274" s="145"/>
      <c r="D274" s="146"/>
      <c r="E274" s="147"/>
      <c r="F274" s="147"/>
      <c r="G274" s="147"/>
      <c r="H274" s="147"/>
      <c r="I274" s="146"/>
      <c r="J274" s="147"/>
      <c r="K274" s="147"/>
      <c r="L274" s="147"/>
      <c r="M274" s="147"/>
      <c r="N274" s="146"/>
      <c r="O274" s="146"/>
      <c r="P274" s="146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8"/>
      <c r="DV274" s="68"/>
      <c r="DW274" s="68"/>
      <c r="DX274" s="68"/>
      <c r="DY274" s="68"/>
      <c r="DZ274" s="68"/>
      <c r="EA274" s="68"/>
      <c r="EB274" s="68"/>
      <c r="EC274" s="68"/>
      <c r="ED274" s="68"/>
      <c r="EE274" s="68"/>
      <c r="EF274" s="68"/>
      <c r="EG274" s="68"/>
      <c r="EH274" s="68"/>
      <c r="EI274" s="68"/>
      <c r="EJ274" s="68"/>
      <c r="EK274" s="68"/>
      <c r="EL274" s="68"/>
      <c r="EM274" s="68"/>
      <c r="EN274" s="68"/>
      <c r="EO274" s="68"/>
      <c r="EP274" s="68"/>
      <c r="EQ274" s="68"/>
      <c r="ER274" s="68"/>
      <c r="ES274" s="68"/>
      <c r="ET274" s="68"/>
      <c r="EU274" s="68"/>
      <c r="EV274" s="68"/>
      <c r="EW274" s="68"/>
      <c r="EX274" s="68"/>
      <c r="EY274" s="68"/>
      <c r="EZ274" s="68"/>
      <c r="FA274" s="68"/>
      <c r="FB274" s="68"/>
      <c r="FC274" s="68"/>
      <c r="FD274" s="68"/>
      <c r="FE274" s="68"/>
      <c r="FF274" s="68"/>
      <c r="FG274" s="68"/>
      <c r="FH274" s="68"/>
      <c r="FI274" s="68"/>
      <c r="FJ274" s="68"/>
      <c r="FK274" s="68"/>
      <c r="FL274" s="68"/>
      <c r="FM274" s="68"/>
      <c r="FN274" s="68"/>
      <c r="FO274" s="68"/>
    </row>
    <row r="275" spans="1:171" x14ac:dyDescent="0.2">
      <c r="A275" s="2"/>
      <c r="B275" s="2"/>
      <c r="C275" s="145"/>
      <c r="D275" s="146"/>
      <c r="E275" s="147"/>
      <c r="F275" s="147"/>
      <c r="G275" s="147"/>
      <c r="H275" s="147"/>
      <c r="I275" s="146"/>
      <c r="J275" s="147"/>
      <c r="K275" s="147"/>
      <c r="L275" s="147"/>
      <c r="M275" s="147"/>
      <c r="N275" s="146"/>
      <c r="O275" s="146"/>
      <c r="P275" s="146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8"/>
      <c r="DV275" s="68"/>
      <c r="DW275" s="68"/>
      <c r="DX275" s="68"/>
      <c r="DY275" s="68"/>
      <c r="DZ275" s="68"/>
      <c r="EA275" s="68"/>
      <c r="EB275" s="68"/>
      <c r="EC275" s="68"/>
      <c r="ED275" s="68"/>
      <c r="EE275" s="68"/>
      <c r="EF275" s="68"/>
      <c r="EG275" s="68"/>
      <c r="EH275" s="68"/>
      <c r="EI275" s="68"/>
      <c r="EJ275" s="68"/>
      <c r="EK275" s="68"/>
      <c r="EL275" s="68"/>
      <c r="EM275" s="68"/>
      <c r="EN275" s="68"/>
      <c r="EO275" s="68"/>
      <c r="EP275" s="68"/>
      <c r="EQ275" s="68"/>
      <c r="ER275" s="68"/>
      <c r="ES275" s="68"/>
      <c r="ET275" s="68"/>
      <c r="EU275" s="68"/>
      <c r="EV275" s="68"/>
      <c r="EW275" s="68"/>
      <c r="EX275" s="68"/>
      <c r="EY275" s="68"/>
      <c r="EZ275" s="68"/>
      <c r="FA275" s="68"/>
      <c r="FB275" s="68"/>
      <c r="FC275" s="68"/>
      <c r="FD275" s="68"/>
      <c r="FE275" s="68"/>
      <c r="FF275" s="68"/>
      <c r="FG275" s="68"/>
      <c r="FH275" s="68"/>
      <c r="FI275" s="68"/>
      <c r="FJ275" s="68"/>
      <c r="FK275" s="68"/>
      <c r="FL275" s="68"/>
      <c r="FM275" s="68"/>
      <c r="FN275" s="68"/>
      <c r="FO275" s="68"/>
    </row>
    <row r="276" spans="1:171" x14ac:dyDescent="0.2">
      <c r="A276" s="2"/>
      <c r="B276" s="2"/>
      <c r="C276" s="145"/>
      <c r="D276" s="146"/>
      <c r="E276" s="147"/>
      <c r="F276" s="147"/>
      <c r="G276" s="147"/>
      <c r="H276" s="147"/>
      <c r="I276" s="146"/>
      <c r="J276" s="147"/>
      <c r="K276" s="147"/>
      <c r="L276" s="147"/>
      <c r="M276" s="147"/>
      <c r="N276" s="146"/>
      <c r="O276" s="146"/>
      <c r="P276" s="146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8"/>
      <c r="DV276" s="68"/>
      <c r="DW276" s="68"/>
      <c r="DX276" s="68"/>
      <c r="DY276" s="68"/>
      <c r="DZ276" s="68"/>
      <c r="EA276" s="68"/>
      <c r="EB276" s="68"/>
      <c r="EC276" s="68"/>
      <c r="ED276" s="68"/>
      <c r="EE276" s="68"/>
      <c r="EF276" s="68"/>
      <c r="EG276" s="68"/>
      <c r="EH276" s="68"/>
      <c r="EI276" s="68"/>
      <c r="EJ276" s="68"/>
      <c r="EK276" s="68"/>
      <c r="EL276" s="68"/>
      <c r="EM276" s="68"/>
      <c r="EN276" s="68"/>
      <c r="EO276" s="68"/>
      <c r="EP276" s="68"/>
      <c r="EQ276" s="68"/>
      <c r="ER276" s="68"/>
      <c r="ES276" s="68"/>
      <c r="ET276" s="68"/>
      <c r="EU276" s="68"/>
      <c r="EV276" s="68"/>
      <c r="EW276" s="68"/>
      <c r="EX276" s="68"/>
      <c r="EY276" s="68"/>
      <c r="EZ276" s="68"/>
      <c r="FA276" s="68"/>
      <c r="FB276" s="68"/>
      <c r="FC276" s="68"/>
      <c r="FD276" s="68"/>
      <c r="FE276" s="68"/>
      <c r="FF276" s="68"/>
      <c r="FG276" s="68"/>
      <c r="FH276" s="68"/>
      <c r="FI276" s="68"/>
      <c r="FJ276" s="68"/>
      <c r="FK276" s="68"/>
      <c r="FL276" s="68"/>
      <c r="FM276" s="68"/>
      <c r="FN276" s="68"/>
      <c r="FO276" s="68"/>
    </row>
    <row r="277" spans="1:171" x14ac:dyDescent="0.2">
      <c r="A277" s="2"/>
      <c r="B277" s="2"/>
      <c r="C277" s="145"/>
      <c r="D277" s="146"/>
      <c r="E277" s="147"/>
      <c r="F277" s="147"/>
      <c r="G277" s="147"/>
      <c r="H277" s="147"/>
      <c r="I277" s="146"/>
      <c r="J277" s="147"/>
      <c r="K277" s="147"/>
      <c r="L277" s="147"/>
      <c r="M277" s="147"/>
      <c r="N277" s="146"/>
      <c r="O277" s="146"/>
      <c r="P277" s="146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8"/>
      <c r="DV277" s="68"/>
      <c r="DW277" s="68"/>
      <c r="DX277" s="68"/>
      <c r="DY277" s="68"/>
      <c r="DZ277" s="68"/>
      <c r="EA277" s="68"/>
      <c r="EB277" s="68"/>
      <c r="EC277" s="68"/>
      <c r="ED277" s="68"/>
      <c r="EE277" s="68"/>
      <c r="EF277" s="68"/>
      <c r="EG277" s="68"/>
      <c r="EH277" s="68"/>
      <c r="EI277" s="68"/>
      <c r="EJ277" s="68"/>
      <c r="EK277" s="68"/>
      <c r="EL277" s="68"/>
      <c r="EM277" s="68"/>
      <c r="EN277" s="68"/>
      <c r="EO277" s="68"/>
      <c r="EP277" s="68"/>
      <c r="EQ277" s="68"/>
      <c r="ER277" s="68"/>
      <c r="ES277" s="68"/>
      <c r="ET277" s="68"/>
      <c r="EU277" s="68"/>
      <c r="EV277" s="68"/>
      <c r="EW277" s="68"/>
      <c r="EX277" s="68"/>
      <c r="EY277" s="68"/>
      <c r="EZ277" s="68"/>
      <c r="FA277" s="68"/>
      <c r="FB277" s="68"/>
      <c r="FC277" s="68"/>
      <c r="FD277" s="68"/>
      <c r="FE277" s="68"/>
      <c r="FF277" s="68"/>
      <c r="FG277" s="68"/>
      <c r="FH277" s="68"/>
      <c r="FI277" s="68"/>
      <c r="FJ277" s="68"/>
      <c r="FK277" s="68"/>
      <c r="FL277" s="68"/>
      <c r="FM277" s="68"/>
      <c r="FN277" s="68"/>
      <c r="FO277" s="68"/>
    </row>
    <row r="278" spans="1:171" x14ac:dyDescent="0.2">
      <c r="A278" s="2"/>
      <c r="B278" s="2"/>
      <c r="C278" s="145"/>
      <c r="D278" s="146"/>
      <c r="E278" s="147"/>
      <c r="F278" s="147"/>
      <c r="G278" s="147"/>
      <c r="H278" s="147"/>
      <c r="I278" s="146"/>
      <c r="J278" s="147"/>
      <c r="K278" s="147"/>
      <c r="L278" s="147"/>
      <c r="M278" s="147"/>
      <c r="N278" s="146"/>
      <c r="O278" s="146"/>
      <c r="P278" s="146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8"/>
      <c r="DV278" s="68"/>
      <c r="DW278" s="68"/>
      <c r="DX278" s="68"/>
      <c r="DY278" s="68"/>
      <c r="DZ278" s="68"/>
      <c r="EA278" s="68"/>
      <c r="EB278" s="68"/>
      <c r="EC278" s="68"/>
      <c r="ED278" s="68"/>
      <c r="EE278" s="68"/>
      <c r="EF278" s="68"/>
      <c r="EG278" s="68"/>
      <c r="EH278" s="68"/>
      <c r="EI278" s="68"/>
      <c r="EJ278" s="68"/>
      <c r="EK278" s="68"/>
      <c r="EL278" s="68"/>
      <c r="EM278" s="68"/>
      <c r="EN278" s="68"/>
      <c r="EO278" s="68"/>
      <c r="EP278" s="68"/>
      <c r="EQ278" s="68"/>
      <c r="ER278" s="68"/>
      <c r="ES278" s="68"/>
      <c r="ET278" s="68"/>
      <c r="EU278" s="68"/>
      <c r="EV278" s="68"/>
      <c r="EW278" s="68"/>
      <c r="EX278" s="68"/>
      <c r="EY278" s="68"/>
      <c r="EZ278" s="68"/>
      <c r="FA278" s="68"/>
      <c r="FB278" s="68"/>
      <c r="FC278" s="68"/>
      <c r="FD278" s="68"/>
      <c r="FE278" s="68"/>
      <c r="FF278" s="68"/>
      <c r="FG278" s="68"/>
      <c r="FH278" s="68"/>
      <c r="FI278" s="68"/>
      <c r="FJ278" s="68"/>
      <c r="FK278" s="68"/>
      <c r="FL278" s="68"/>
      <c r="FM278" s="68"/>
      <c r="FN278" s="68"/>
      <c r="FO278" s="68"/>
    </row>
    <row r="279" spans="1:171" x14ac:dyDescent="0.2">
      <c r="A279" s="2"/>
      <c r="B279" s="2"/>
      <c r="C279" s="145"/>
      <c r="D279" s="146"/>
      <c r="E279" s="147"/>
      <c r="F279" s="147"/>
      <c r="G279" s="147"/>
      <c r="H279" s="147"/>
      <c r="I279" s="146"/>
      <c r="J279" s="147"/>
      <c r="K279" s="147"/>
      <c r="L279" s="147"/>
      <c r="M279" s="147"/>
      <c r="N279" s="146"/>
      <c r="O279" s="146"/>
      <c r="P279" s="146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8"/>
      <c r="DV279" s="68"/>
      <c r="DW279" s="68"/>
      <c r="DX279" s="68"/>
      <c r="DY279" s="68"/>
      <c r="DZ279" s="68"/>
      <c r="EA279" s="68"/>
      <c r="EB279" s="68"/>
      <c r="EC279" s="68"/>
      <c r="ED279" s="68"/>
      <c r="EE279" s="68"/>
      <c r="EF279" s="68"/>
      <c r="EG279" s="68"/>
      <c r="EH279" s="68"/>
      <c r="EI279" s="68"/>
      <c r="EJ279" s="68"/>
      <c r="EK279" s="68"/>
      <c r="EL279" s="68"/>
      <c r="EM279" s="68"/>
      <c r="EN279" s="68"/>
      <c r="EO279" s="68"/>
      <c r="EP279" s="68"/>
      <c r="EQ279" s="68"/>
      <c r="ER279" s="68"/>
      <c r="ES279" s="68"/>
      <c r="ET279" s="68"/>
      <c r="EU279" s="68"/>
      <c r="EV279" s="68"/>
      <c r="EW279" s="68"/>
      <c r="EX279" s="68"/>
      <c r="EY279" s="68"/>
      <c r="EZ279" s="68"/>
      <c r="FA279" s="68"/>
      <c r="FB279" s="68"/>
      <c r="FC279" s="68"/>
      <c r="FD279" s="68"/>
      <c r="FE279" s="68"/>
      <c r="FF279" s="68"/>
      <c r="FG279" s="68"/>
      <c r="FH279" s="68"/>
      <c r="FI279" s="68"/>
      <c r="FJ279" s="68"/>
      <c r="FK279" s="68"/>
      <c r="FL279" s="68"/>
      <c r="FM279" s="68"/>
      <c r="FN279" s="68"/>
      <c r="FO279" s="68"/>
    </row>
    <row r="280" spans="1:171" x14ac:dyDescent="0.2">
      <c r="A280" s="2"/>
      <c r="B280" s="2"/>
      <c r="C280" s="145"/>
      <c r="D280" s="146"/>
      <c r="E280" s="147"/>
      <c r="F280" s="147"/>
      <c r="G280" s="147"/>
      <c r="H280" s="147"/>
      <c r="I280" s="146"/>
      <c r="J280" s="147"/>
      <c r="K280" s="147"/>
      <c r="L280" s="147"/>
      <c r="M280" s="147"/>
      <c r="N280" s="146"/>
      <c r="O280" s="146"/>
      <c r="P280" s="146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8"/>
      <c r="DV280" s="68"/>
      <c r="DW280" s="68"/>
      <c r="DX280" s="68"/>
      <c r="DY280" s="68"/>
      <c r="DZ280" s="68"/>
      <c r="EA280" s="68"/>
      <c r="EB280" s="68"/>
      <c r="EC280" s="68"/>
      <c r="ED280" s="68"/>
      <c r="EE280" s="68"/>
      <c r="EF280" s="68"/>
      <c r="EG280" s="68"/>
      <c r="EH280" s="68"/>
      <c r="EI280" s="68"/>
      <c r="EJ280" s="68"/>
      <c r="EK280" s="68"/>
      <c r="EL280" s="68"/>
      <c r="EM280" s="68"/>
      <c r="EN280" s="68"/>
      <c r="EO280" s="68"/>
      <c r="EP280" s="68"/>
      <c r="EQ280" s="68"/>
      <c r="ER280" s="68"/>
      <c r="ES280" s="68"/>
      <c r="ET280" s="68"/>
      <c r="EU280" s="68"/>
      <c r="EV280" s="68"/>
      <c r="EW280" s="68"/>
      <c r="EX280" s="68"/>
      <c r="EY280" s="68"/>
      <c r="EZ280" s="68"/>
      <c r="FA280" s="68"/>
      <c r="FB280" s="68"/>
      <c r="FC280" s="68"/>
      <c r="FD280" s="68"/>
      <c r="FE280" s="68"/>
      <c r="FF280" s="68"/>
      <c r="FG280" s="68"/>
      <c r="FH280" s="68"/>
      <c r="FI280" s="68"/>
      <c r="FJ280" s="68"/>
      <c r="FK280" s="68"/>
      <c r="FL280" s="68"/>
      <c r="FM280" s="68"/>
      <c r="FN280" s="68"/>
      <c r="FO280" s="68"/>
    </row>
    <row r="281" spans="1:171" x14ac:dyDescent="0.2">
      <c r="A281" s="2"/>
      <c r="B281" s="2"/>
      <c r="C281" s="145"/>
      <c r="D281" s="146"/>
      <c r="E281" s="147"/>
      <c r="F281" s="147"/>
      <c r="G281" s="147"/>
      <c r="H281" s="147"/>
      <c r="I281" s="146"/>
      <c r="J281" s="147"/>
      <c r="K281" s="147"/>
      <c r="L281" s="147"/>
      <c r="M281" s="147"/>
      <c r="N281" s="146"/>
      <c r="O281" s="146"/>
      <c r="P281" s="146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8"/>
      <c r="DV281" s="68"/>
      <c r="DW281" s="68"/>
      <c r="DX281" s="68"/>
      <c r="DY281" s="68"/>
      <c r="DZ281" s="68"/>
      <c r="EA281" s="68"/>
      <c r="EB281" s="68"/>
      <c r="EC281" s="68"/>
      <c r="ED281" s="68"/>
      <c r="EE281" s="68"/>
      <c r="EF281" s="68"/>
      <c r="EG281" s="68"/>
      <c r="EH281" s="68"/>
      <c r="EI281" s="68"/>
      <c r="EJ281" s="68"/>
      <c r="EK281" s="68"/>
      <c r="EL281" s="68"/>
      <c r="EM281" s="68"/>
      <c r="EN281" s="68"/>
      <c r="EO281" s="68"/>
      <c r="EP281" s="68"/>
      <c r="EQ281" s="68"/>
      <c r="ER281" s="68"/>
      <c r="ES281" s="68"/>
      <c r="ET281" s="68"/>
      <c r="EU281" s="68"/>
      <c r="EV281" s="68"/>
      <c r="EW281" s="68"/>
      <c r="EX281" s="68"/>
      <c r="EY281" s="68"/>
      <c r="EZ281" s="68"/>
      <c r="FA281" s="68"/>
      <c r="FB281" s="68"/>
      <c r="FC281" s="68"/>
      <c r="FD281" s="68"/>
      <c r="FE281" s="68"/>
      <c r="FF281" s="68"/>
      <c r="FG281" s="68"/>
      <c r="FH281" s="68"/>
      <c r="FI281" s="68"/>
      <c r="FJ281" s="68"/>
      <c r="FK281" s="68"/>
      <c r="FL281" s="68"/>
      <c r="FM281" s="68"/>
      <c r="FN281" s="68"/>
      <c r="FO281" s="68"/>
    </row>
    <row r="282" spans="1:171" x14ac:dyDescent="0.2">
      <c r="A282" s="2"/>
      <c r="B282" s="2"/>
      <c r="C282" s="145"/>
      <c r="D282" s="146"/>
      <c r="E282" s="147"/>
      <c r="F282" s="147"/>
      <c r="G282" s="147"/>
      <c r="H282" s="147"/>
      <c r="I282" s="146"/>
      <c r="J282" s="147"/>
      <c r="K282" s="147"/>
      <c r="L282" s="147"/>
      <c r="M282" s="147"/>
      <c r="N282" s="146"/>
      <c r="O282" s="146"/>
      <c r="P282" s="146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8"/>
      <c r="DV282" s="68"/>
      <c r="DW282" s="68"/>
      <c r="DX282" s="68"/>
      <c r="DY282" s="68"/>
      <c r="DZ282" s="68"/>
      <c r="EA282" s="68"/>
      <c r="EB282" s="68"/>
      <c r="EC282" s="68"/>
      <c r="ED282" s="68"/>
      <c r="EE282" s="68"/>
      <c r="EF282" s="68"/>
      <c r="EG282" s="68"/>
      <c r="EH282" s="68"/>
      <c r="EI282" s="68"/>
      <c r="EJ282" s="68"/>
      <c r="EK282" s="68"/>
      <c r="EL282" s="68"/>
      <c r="EM282" s="68"/>
      <c r="EN282" s="68"/>
      <c r="EO282" s="68"/>
      <c r="EP282" s="68"/>
      <c r="EQ282" s="68"/>
      <c r="ER282" s="68"/>
      <c r="ES282" s="68"/>
      <c r="ET282" s="68"/>
      <c r="EU282" s="68"/>
      <c r="EV282" s="68"/>
      <c r="EW282" s="68"/>
      <c r="EX282" s="68"/>
      <c r="EY282" s="68"/>
      <c r="EZ282" s="68"/>
      <c r="FA282" s="68"/>
      <c r="FB282" s="68"/>
      <c r="FC282" s="68"/>
      <c r="FD282" s="68"/>
      <c r="FE282" s="68"/>
      <c r="FF282" s="68"/>
      <c r="FG282" s="68"/>
      <c r="FH282" s="68"/>
      <c r="FI282" s="68"/>
      <c r="FJ282" s="68"/>
      <c r="FK282" s="68"/>
      <c r="FL282" s="68"/>
      <c r="FM282" s="68"/>
      <c r="FN282" s="68"/>
      <c r="FO282" s="68"/>
    </row>
    <row r="283" spans="1:171" x14ac:dyDescent="0.2">
      <c r="A283" s="2"/>
      <c r="B283" s="2"/>
      <c r="C283" s="145"/>
      <c r="D283" s="146"/>
      <c r="E283" s="147"/>
      <c r="F283" s="147"/>
      <c r="G283" s="147"/>
      <c r="H283" s="147"/>
      <c r="I283" s="146"/>
      <c r="J283" s="147"/>
      <c r="K283" s="147"/>
      <c r="L283" s="147"/>
      <c r="M283" s="147"/>
      <c r="N283" s="146"/>
      <c r="O283" s="146"/>
      <c r="P283" s="146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8"/>
      <c r="DV283" s="68"/>
      <c r="DW283" s="68"/>
      <c r="DX283" s="68"/>
      <c r="DY283" s="68"/>
      <c r="DZ283" s="68"/>
      <c r="EA283" s="68"/>
      <c r="EB283" s="68"/>
      <c r="EC283" s="68"/>
      <c r="ED283" s="68"/>
      <c r="EE283" s="68"/>
      <c r="EF283" s="68"/>
      <c r="EG283" s="68"/>
      <c r="EH283" s="68"/>
      <c r="EI283" s="68"/>
      <c r="EJ283" s="68"/>
      <c r="EK283" s="68"/>
      <c r="EL283" s="68"/>
      <c r="EM283" s="68"/>
      <c r="EN283" s="68"/>
      <c r="EO283" s="68"/>
      <c r="EP283" s="68"/>
      <c r="EQ283" s="68"/>
      <c r="ER283" s="68"/>
      <c r="ES283" s="68"/>
      <c r="ET283" s="68"/>
      <c r="EU283" s="68"/>
      <c r="EV283" s="68"/>
      <c r="EW283" s="68"/>
      <c r="EX283" s="68"/>
      <c r="EY283" s="68"/>
      <c r="EZ283" s="68"/>
      <c r="FA283" s="68"/>
      <c r="FB283" s="68"/>
      <c r="FC283" s="68"/>
      <c r="FD283" s="68"/>
      <c r="FE283" s="68"/>
      <c r="FF283" s="68"/>
      <c r="FG283" s="68"/>
      <c r="FH283" s="68"/>
      <c r="FI283" s="68"/>
      <c r="FJ283" s="68"/>
      <c r="FK283" s="68"/>
      <c r="FL283" s="68"/>
      <c r="FM283" s="68"/>
      <c r="FN283" s="68"/>
      <c r="FO283" s="68"/>
    </row>
    <row r="284" spans="1:171" x14ac:dyDescent="0.2">
      <c r="A284" s="2"/>
      <c r="B284" s="2"/>
      <c r="C284" s="145"/>
      <c r="D284" s="146"/>
      <c r="E284" s="147"/>
      <c r="F284" s="147"/>
      <c r="G284" s="147"/>
      <c r="H284" s="147"/>
      <c r="I284" s="146"/>
      <c r="J284" s="147"/>
      <c r="K284" s="147"/>
      <c r="L284" s="147"/>
      <c r="M284" s="147"/>
      <c r="N284" s="146"/>
      <c r="O284" s="146"/>
      <c r="P284" s="146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8"/>
      <c r="DV284" s="68"/>
      <c r="DW284" s="68"/>
      <c r="DX284" s="68"/>
      <c r="DY284" s="68"/>
      <c r="DZ284" s="68"/>
      <c r="EA284" s="68"/>
      <c r="EB284" s="68"/>
      <c r="EC284" s="68"/>
      <c r="ED284" s="68"/>
      <c r="EE284" s="68"/>
      <c r="EF284" s="68"/>
      <c r="EG284" s="68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  <c r="FI284" s="68"/>
      <c r="FJ284" s="68"/>
      <c r="FK284" s="68"/>
      <c r="FL284" s="68"/>
      <c r="FM284" s="68"/>
      <c r="FN284" s="68"/>
      <c r="FO284" s="68"/>
    </row>
    <row r="285" spans="1:171" x14ac:dyDescent="0.2">
      <c r="A285" s="2"/>
      <c r="B285" s="2"/>
      <c r="C285" s="145"/>
      <c r="D285" s="146"/>
      <c r="E285" s="147"/>
      <c r="F285" s="147"/>
      <c r="G285" s="147"/>
      <c r="H285" s="147"/>
      <c r="I285" s="146"/>
      <c r="J285" s="147"/>
      <c r="K285" s="147"/>
      <c r="L285" s="147"/>
      <c r="M285" s="147"/>
      <c r="N285" s="146"/>
      <c r="O285" s="146"/>
      <c r="P285" s="146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  <c r="CZ285" s="68"/>
      <c r="DA285" s="68"/>
      <c r="DB285" s="68"/>
      <c r="DC285" s="68"/>
      <c r="DD285" s="68"/>
      <c r="DE285" s="68"/>
      <c r="DF285" s="68"/>
      <c r="DG285" s="68"/>
      <c r="DH285" s="68"/>
      <c r="DI285" s="68"/>
      <c r="DJ285" s="68"/>
      <c r="DK285" s="68"/>
      <c r="DL285" s="68"/>
      <c r="DM285" s="68"/>
      <c r="DN285" s="68"/>
      <c r="DO285" s="68"/>
      <c r="DP285" s="68"/>
      <c r="DQ285" s="68"/>
      <c r="DR285" s="68"/>
      <c r="DS285" s="68"/>
      <c r="DT285" s="68"/>
      <c r="DU285" s="68"/>
      <c r="DV285" s="68"/>
      <c r="DW285" s="68"/>
      <c r="DX285" s="68"/>
      <c r="DY285" s="68"/>
      <c r="DZ285" s="68"/>
      <c r="EA285" s="68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8"/>
      <c r="EM285" s="68"/>
      <c r="EN285" s="68"/>
      <c r="EO285" s="68"/>
      <c r="EP285" s="68"/>
      <c r="EQ285" s="68"/>
      <c r="ER285" s="68"/>
      <c r="ES285" s="68"/>
      <c r="ET285" s="68"/>
      <c r="EU285" s="68"/>
      <c r="EV285" s="68"/>
      <c r="EW285" s="68"/>
      <c r="EX285" s="68"/>
      <c r="EY285" s="68"/>
      <c r="EZ285" s="68"/>
      <c r="FA285" s="68"/>
      <c r="FB285" s="68"/>
      <c r="FC285" s="68"/>
      <c r="FD285" s="68"/>
      <c r="FE285" s="68"/>
      <c r="FF285" s="68"/>
      <c r="FG285" s="68"/>
      <c r="FH285" s="68"/>
      <c r="FI285" s="68"/>
      <c r="FJ285" s="68"/>
      <c r="FK285" s="68"/>
      <c r="FL285" s="68"/>
      <c r="FM285" s="68"/>
      <c r="FN285" s="68"/>
      <c r="FO285" s="68"/>
    </row>
    <row r="286" spans="1:171" x14ac:dyDescent="0.2">
      <c r="A286" s="2"/>
      <c r="B286" s="2"/>
      <c r="C286" s="145"/>
      <c r="D286" s="146"/>
      <c r="E286" s="147"/>
      <c r="F286" s="147"/>
      <c r="G286" s="147"/>
      <c r="H286" s="147"/>
      <c r="I286" s="146"/>
      <c r="J286" s="147"/>
      <c r="K286" s="147"/>
      <c r="L286" s="147"/>
      <c r="M286" s="147"/>
      <c r="N286" s="146"/>
      <c r="O286" s="146"/>
      <c r="P286" s="146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8"/>
      <c r="CW286" s="68"/>
      <c r="CX286" s="68"/>
      <c r="CY286" s="68"/>
      <c r="CZ286" s="68"/>
      <c r="DA286" s="68"/>
      <c r="DB286" s="68"/>
      <c r="DC286" s="68"/>
      <c r="DD286" s="68"/>
      <c r="DE286" s="68"/>
      <c r="DF286" s="68"/>
      <c r="DG286" s="68"/>
      <c r="DH286" s="68"/>
      <c r="DI286" s="68"/>
      <c r="DJ286" s="68"/>
      <c r="DK286" s="68"/>
      <c r="DL286" s="68"/>
      <c r="DM286" s="68"/>
      <c r="DN286" s="68"/>
      <c r="DO286" s="68"/>
      <c r="DP286" s="68"/>
      <c r="DQ286" s="68"/>
      <c r="DR286" s="68"/>
      <c r="DS286" s="68"/>
      <c r="DT286" s="68"/>
      <c r="DU286" s="68"/>
      <c r="DV286" s="68"/>
      <c r="DW286" s="68"/>
      <c r="DX286" s="68"/>
      <c r="DY286" s="68"/>
      <c r="DZ286" s="68"/>
      <c r="EA286" s="68"/>
      <c r="EB286" s="68"/>
      <c r="EC286" s="68"/>
      <c r="ED286" s="68"/>
      <c r="EE286" s="68"/>
      <c r="EF286" s="68"/>
      <c r="EG286" s="68"/>
      <c r="EH286" s="68"/>
      <c r="EI286" s="68"/>
      <c r="EJ286" s="68"/>
      <c r="EK286" s="68"/>
      <c r="EL286" s="68"/>
      <c r="EM286" s="68"/>
      <c r="EN286" s="68"/>
      <c r="EO286" s="68"/>
      <c r="EP286" s="68"/>
      <c r="EQ286" s="68"/>
      <c r="ER286" s="68"/>
      <c r="ES286" s="68"/>
      <c r="ET286" s="68"/>
      <c r="EU286" s="68"/>
      <c r="EV286" s="68"/>
      <c r="EW286" s="68"/>
      <c r="EX286" s="68"/>
      <c r="EY286" s="68"/>
      <c r="EZ286" s="68"/>
      <c r="FA286" s="68"/>
      <c r="FB286" s="68"/>
      <c r="FC286" s="68"/>
      <c r="FD286" s="68"/>
      <c r="FE286" s="68"/>
      <c r="FF286" s="68"/>
      <c r="FG286" s="68"/>
      <c r="FH286" s="68"/>
      <c r="FI286" s="68"/>
      <c r="FJ286" s="68"/>
      <c r="FK286" s="68"/>
      <c r="FL286" s="68"/>
      <c r="FM286" s="68"/>
      <c r="FN286" s="68"/>
      <c r="FO286" s="68"/>
    </row>
    <row r="287" spans="1:171" x14ac:dyDescent="0.2">
      <c r="A287" s="2"/>
      <c r="B287" s="2"/>
      <c r="C287" s="145"/>
      <c r="D287" s="146"/>
      <c r="E287" s="147"/>
      <c r="F287" s="147"/>
      <c r="G287" s="147"/>
      <c r="H287" s="147"/>
      <c r="I287" s="146"/>
      <c r="J287" s="147"/>
      <c r="K287" s="147"/>
      <c r="L287" s="147"/>
      <c r="M287" s="147"/>
      <c r="N287" s="146"/>
      <c r="O287" s="146"/>
      <c r="P287" s="146"/>
      <c r="CC287" s="68"/>
      <c r="CD287" s="68"/>
      <c r="CE287" s="68"/>
      <c r="CF287" s="68"/>
      <c r="CG287" s="68"/>
      <c r="CH287" s="68"/>
      <c r="CI287" s="68"/>
      <c r="CJ287" s="68"/>
      <c r="CK287" s="68"/>
      <c r="CL287" s="68"/>
      <c r="CM287" s="68"/>
      <c r="CN287" s="68"/>
      <c r="CO287" s="68"/>
      <c r="CP287" s="68"/>
      <c r="CQ287" s="68"/>
      <c r="CR287" s="68"/>
      <c r="CS287" s="68"/>
      <c r="CT287" s="68"/>
      <c r="CU287" s="68"/>
      <c r="CV287" s="68"/>
      <c r="CW287" s="68"/>
      <c r="CX287" s="68"/>
      <c r="CY287" s="68"/>
      <c r="CZ287" s="68"/>
      <c r="DA287" s="68"/>
      <c r="DB287" s="68"/>
      <c r="DC287" s="68"/>
      <c r="DD287" s="68"/>
      <c r="DE287" s="68"/>
      <c r="DF287" s="68"/>
      <c r="DG287" s="68"/>
      <c r="DH287" s="68"/>
      <c r="DI287" s="68"/>
      <c r="DJ287" s="68"/>
      <c r="DK287" s="68"/>
      <c r="DL287" s="68"/>
      <c r="DM287" s="68"/>
      <c r="DN287" s="68"/>
      <c r="DO287" s="68"/>
      <c r="DP287" s="68"/>
      <c r="DQ287" s="68"/>
      <c r="DR287" s="68"/>
      <c r="DS287" s="68"/>
      <c r="DT287" s="68"/>
      <c r="DU287" s="68"/>
      <c r="DV287" s="68"/>
      <c r="DW287" s="68"/>
      <c r="DX287" s="68"/>
      <c r="DY287" s="68"/>
      <c r="DZ287" s="68"/>
      <c r="EA287" s="68"/>
      <c r="EB287" s="68"/>
      <c r="EC287" s="68"/>
      <c r="ED287" s="68"/>
      <c r="EE287" s="68"/>
      <c r="EF287" s="68"/>
      <c r="EG287" s="68"/>
      <c r="EH287" s="68"/>
      <c r="EI287" s="68"/>
      <c r="EJ287" s="68"/>
      <c r="EK287" s="68"/>
      <c r="EL287" s="68"/>
      <c r="EM287" s="68"/>
      <c r="EN287" s="68"/>
      <c r="EO287" s="68"/>
      <c r="EP287" s="68"/>
      <c r="EQ287" s="68"/>
      <c r="ER287" s="68"/>
      <c r="ES287" s="68"/>
      <c r="ET287" s="68"/>
      <c r="EU287" s="68"/>
      <c r="EV287" s="68"/>
      <c r="EW287" s="68"/>
      <c r="EX287" s="68"/>
      <c r="EY287" s="68"/>
      <c r="EZ287" s="68"/>
      <c r="FA287" s="68"/>
      <c r="FB287" s="68"/>
      <c r="FC287" s="68"/>
      <c r="FD287" s="68"/>
      <c r="FE287" s="68"/>
      <c r="FF287" s="68"/>
      <c r="FG287" s="68"/>
      <c r="FH287" s="68"/>
      <c r="FI287" s="68"/>
      <c r="FJ287" s="68"/>
      <c r="FK287" s="68"/>
      <c r="FL287" s="68"/>
      <c r="FM287" s="68"/>
      <c r="FN287" s="68"/>
      <c r="FO287" s="68"/>
    </row>
    <row r="288" spans="1:171" x14ac:dyDescent="0.2">
      <c r="A288" s="2"/>
      <c r="B288" s="2"/>
      <c r="C288" s="145"/>
      <c r="D288" s="146"/>
      <c r="E288" s="147"/>
      <c r="F288" s="147"/>
      <c r="G288" s="147"/>
      <c r="H288" s="147"/>
      <c r="I288" s="146"/>
      <c r="J288" s="147"/>
      <c r="K288" s="147"/>
      <c r="L288" s="147"/>
      <c r="M288" s="147"/>
      <c r="N288" s="146"/>
      <c r="O288" s="146"/>
      <c r="P288" s="146"/>
      <c r="CC288" s="68"/>
      <c r="CD288" s="68"/>
      <c r="CE288" s="68"/>
      <c r="CF288" s="68"/>
      <c r="CG288" s="68"/>
      <c r="CH288" s="68"/>
      <c r="CI288" s="68"/>
      <c r="CJ288" s="68"/>
      <c r="CK288" s="68"/>
      <c r="CL288" s="68"/>
      <c r="CM288" s="68"/>
      <c r="CN288" s="68"/>
      <c r="CO288" s="68"/>
      <c r="CP288" s="68"/>
      <c r="CQ288" s="68"/>
      <c r="CR288" s="68"/>
      <c r="CS288" s="68"/>
      <c r="CT288" s="68"/>
      <c r="CU288" s="68"/>
      <c r="CV288" s="68"/>
      <c r="CW288" s="68"/>
      <c r="CX288" s="68"/>
      <c r="CY288" s="68"/>
      <c r="CZ288" s="68"/>
      <c r="DA288" s="68"/>
      <c r="DB288" s="68"/>
      <c r="DC288" s="68"/>
      <c r="DD288" s="68"/>
      <c r="DE288" s="68"/>
      <c r="DF288" s="68"/>
      <c r="DG288" s="68"/>
      <c r="DH288" s="68"/>
      <c r="DI288" s="68"/>
      <c r="DJ288" s="68"/>
      <c r="DK288" s="68"/>
      <c r="DL288" s="68"/>
      <c r="DM288" s="68"/>
      <c r="DN288" s="68"/>
      <c r="DO288" s="68"/>
      <c r="DP288" s="68"/>
      <c r="DQ288" s="68"/>
      <c r="DR288" s="68"/>
      <c r="DS288" s="68"/>
      <c r="DT288" s="68"/>
      <c r="DU288" s="68"/>
      <c r="DV288" s="68"/>
      <c r="DW288" s="68"/>
      <c r="DX288" s="68"/>
      <c r="DY288" s="68"/>
      <c r="DZ288" s="68"/>
      <c r="EA288" s="68"/>
      <c r="EB288" s="68"/>
      <c r="EC288" s="68"/>
      <c r="ED288" s="68"/>
      <c r="EE288" s="68"/>
      <c r="EF288" s="68"/>
      <c r="EG288" s="68"/>
      <c r="EH288" s="68"/>
      <c r="EI288" s="68"/>
      <c r="EJ288" s="68"/>
      <c r="EK288" s="68"/>
      <c r="EL288" s="68"/>
      <c r="EM288" s="68"/>
      <c r="EN288" s="68"/>
      <c r="EO288" s="68"/>
      <c r="EP288" s="68"/>
      <c r="EQ288" s="68"/>
      <c r="ER288" s="68"/>
      <c r="ES288" s="68"/>
      <c r="ET288" s="68"/>
      <c r="EU288" s="68"/>
      <c r="EV288" s="68"/>
      <c r="EW288" s="68"/>
      <c r="EX288" s="68"/>
      <c r="EY288" s="68"/>
      <c r="EZ288" s="68"/>
      <c r="FA288" s="68"/>
      <c r="FB288" s="68"/>
      <c r="FC288" s="68"/>
      <c r="FD288" s="68"/>
      <c r="FE288" s="68"/>
      <c r="FF288" s="68"/>
      <c r="FG288" s="68"/>
      <c r="FH288" s="68"/>
      <c r="FI288" s="68"/>
      <c r="FJ288" s="68"/>
      <c r="FK288" s="68"/>
      <c r="FL288" s="68"/>
      <c r="FM288" s="68"/>
      <c r="FN288" s="68"/>
      <c r="FO288" s="68"/>
    </row>
    <row r="289" spans="1:171" x14ac:dyDescent="0.2">
      <c r="A289" s="2"/>
      <c r="B289" s="2"/>
      <c r="C289" s="145"/>
      <c r="D289" s="146"/>
      <c r="E289" s="147"/>
      <c r="F289" s="147"/>
      <c r="G289" s="147"/>
      <c r="H289" s="147"/>
      <c r="I289" s="146"/>
      <c r="J289" s="147"/>
      <c r="K289" s="147"/>
      <c r="L289" s="147"/>
      <c r="M289" s="147"/>
      <c r="N289" s="146"/>
      <c r="O289" s="146"/>
      <c r="P289" s="146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8"/>
      <c r="CW289" s="68"/>
      <c r="CX289" s="68"/>
      <c r="CY289" s="68"/>
      <c r="CZ289" s="68"/>
      <c r="DA289" s="68"/>
      <c r="DB289" s="68"/>
      <c r="DC289" s="68"/>
      <c r="DD289" s="68"/>
      <c r="DE289" s="68"/>
      <c r="DF289" s="68"/>
      <c r="DG289" s="68"/>
      <c r="DH289" s="68"/>
      <c r="DI289" s="68"/>
      <c r="DJ289" s="68"/>
      <c r="DK289" s="68"/>
      <c r="DL289" s="68"/>
      <c r="DM289" s="68"/>
      <c r="DN289" s="68"/>
      <c r="DO289" s="68"/>
      <c r="DP289" s="68"/>
      <c r="DQ289" s="68"/>
      <c r="DR289" s="68"/>
      <c r="DS289" s="68"/>
      <c r="DT289" s="68"/>
      <c r="DU289" s="68"/>
      <c r="DV289" s="68"/>
      <c r="DW289" s="68"/>
      <c r="DX289" s="68"/>
      <c r="DY289" s="68"/>
      <c r="DZ289" s="68"/>
      <c r="EA289" s="68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8"/>
      <c r="EM289" s="68"/>
      <c r="EN289" s="68"/>
      <c r="EO289" s="68"/>
      <c r="EP289" s="68"/>
      <c r="EQ289" s="68"/>
      <c r="ER289" s="68"/>
      <c r="ES289" s="68"/>
      <c r="ET289" s="68"/>
      <c r="EU289" s="68"/>
      <c r="EV289" s="68"/>
      <c r="EW289" s="68"/>
      <c r="EX289" s="68"/>
      <c r="EY289" s="68"/>
      <c r="EZ289" s="68"/>
      <c r="FA289" s="68"/>
      <c r="FB289" s="68"/>
      <c r="FC289" s="68"/>
      <c r="FD289" s="68"/>
      <c r="FE289" s="68"/>
      <c r="FF289" s="68"/>
      <c r="FG289" s="68"/>
      <c r="FH289" s="68"/>
      <c r="FI289" s="68"/>
      <c r="FJ289" s="68"/>
      <c r="FK289" s="68"/>
      <c r="FL289" s="68"/>
      <c r="FM289" s="68"/>
      <c r="FN289" s="68"/>
      <c r="FO289" s="68"/>
    </row>
    <row r="290" spans="1:171" x14ac:dyDescent="0.2">
      <c r="A290" s="2"/>
      <c r="B290" s="2"/>
      <c r="C290" s="145"/>
      <c r="D290" s="146"/>
      <c r="E290" s="147"/>
      <c r="F290" s="147"/>
      <c r="G290" s="147"/>
      <c r="H290" s="147"/>
      <c r="I290" s="146"/>
      <c r="J290" s="147"/>
      <c r="K290" s="147"/>
      <c r="L290" s="147"/>
      <c r="M290" s="147"/>
      <c r="N290" s="146"/>
      <c r="O290" s="146"/>
      <c r="P290" s="146"/>
      <c r="CC290" s="68"/>
      <c r="CD290" s="68"/>
      <c r="CE290" s="68"/>
      <c r="CF290" s="68"/>
      <c r="CG290" s="68"/>
      <c r="CH290" s="68"/>
      <c r="CI290" s="68"/>
      <c r="CJ290" s="68"/>
      <c r="CK290" s="68"/>
      <c r="CL290" s="68"/>
      <c r="CM290" s="68"/>
      <c r="CN290" s="68"/>
      <c r="CO290" s="68"/>
      <c r="CP290" s="68"/>
      <c r="CQ290" s="68"/>
      <c r="CR290" s="68"/>
      <c r="CS290" s="68"/>
      <c r="CT290" s="68"/>
      <c r="CU290" s="68"/>
      <c r="CV290" s="68"/>
      <c r="CW290" s="68"/>
      <c r="CX290" s="68"/>
      <c r="CY290" s="68"/>
      <c r="CZ290" s="68"/>
      <c r="DA290" s="68"/>
      <c r="DB290" s="68"/>
      <c r="DC290" s="68"/>
      <c r="DD290" s="68"/>
      <c r="DE290" s="68"/>
      <c r="DF290" s="68"/>
      <c r="DG290" s="68"/>
      <c r="DH290" s="68"/>
      <c r="DI290" s="68"/>
      <c r="DJ290" s="68"/>
      <c r="DK290" s="68"/>
      <c r="DL290" s="68"/>
      <c r="DM290" s="68"/>
      <c r="DN290" s="68"/>
      <c r="DO290" s="68"/>
      <c r="DP290" s="68"/>
      <c r="DQ290" s="68"/>
      <c r="DR290" s="68"/>
      <c r="DS290" s="68"/>
      <c r="DT290" s="68"/>
      <c r="DU290" s="68"/>
      <c r="DV290" s="68"/>
      <c r="DW290" s="68"/>
      <c r="DX290" s="68"/>
      <c r="DY290" s="68"/>
      <c r="DZ290" s="68"/>
      <c r="EA290" s="68"/>
      <c r="EB290" s="68"/>
      <c r="EC290" s="68"/>
      <c r="ED290" s="68"/>
      <c r="EE290" s="68"/>
      <c r="EF290" s="68"/>
      <c r="EG290" s="68"/>
      <c r="EH290" s="68"/>
      <c r="EI290" s="68"/>
      <c r="EJ290" s="68"/>
      <c r="EK290" s="68"/>
      <c r="EL290" s="68"/>
      <c r="EM290" s="68"/>
      <c r="EN290" s="68"/>
      <c r="EO290" s="68"/>
      <c r="EP290" s="68"/>
      <c r="EQ290" s="68"/>
      <c r="ER290" s="68"/>
      <c r="ES290" s="68"/>
      <c r="ET290" s="68"/>
      <c r="EU290" s="68"/>
      <c r="EV290" s="68"/>
      <c r="EW290" s="68"/>
      <c r="EX290" s="68"/>
      <c r="EY290" s="68"/>
      <c r="EZ290" s="68"/>
      <c r="FA290" s="68"/>
      <c r="FB290" s="68"/>
      <c r="FC290" s="68"/>
      <c r="FD290" s="68"/>
      <c r="FE290" s="68"/>
      <c r="FF290" s="68"/>
      <c r="FG290" s="68"/>
      <c r="FH290" s="68"/>
      <c r="FI290" s="68"/>
      <c r="FJ290" s="68"/>
      <c r="FK290" s="68"/>
      <c r="FL290" s="68"/>
      <c r="FM290" s="68"/>
      <c r="FN290" s="68"/>
      <c r="FO290" s="68"/>
    </row>
    <row r="291" spans="1:171" x14ac:dyDescent="0.2">
      <c r="A291" s="2"/>
      <c r="B291" s="2"/>
      <c r="C291" s="145"/>
      <c r="D291" s="146"/>
      <c r="E291" s="147"/>
      <c r="F291" s="147"/>
      <c r="G291" s="147"/>
      <c r="H291" s="147"/>
      <c r="I291" s="146"/>
      <c r="J291" s="147"/>
      <c r="K291" s="147"/>
      <c r="L291" s="147"/>
      <c r="M291" s="147"/>
      <c r="N291" s="146"/>
      <c r="O291" s="146"/>
      <c r="P291" s="146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68"/>
      <c r="CQ291" s="68"/>
      <c r="CR291" s="68"/>
      <c r="CS291" s="68"/>
      <c r="CT291" s="68"/>
      <c r="CU291" s="68"/>
      <c r="CV291" s="68"/>
      <c r="CW291" s="68"/>
      <c r="CX291" s="68"/>
      <c r="CY291" s="68"/>
      <c r="CZ291" s="68"/>
      <c r="DA291" s="68"/>
      <c r="DB291" s="68"/>
      <c r="DC291" s="68"/>
      <c r="DD291" s="68"/>
      <c r="DE291" s="68"/>
      <c r="DF291" s="68"/>
      <c r="DG291" s="68"/>
      <c r="DH291" s="68"/>
      <c r="DI291" s="68"/>
      <c r="DJ291" s="68"/>
      <c r="DK291" s="68"/>
      <c r="DL291" s="68"/>
      <c r="DM291" s="68"/>
      <c r="DN291" s="68"/>
      <c r="DO291" s="68"/>
      <c r="DP291" s="68"/>
      <c r="DQ291" s="68"/>
      <c r="DR291" s="68"/>
      <c r="DS291" s="68"/>
      <c r="DT291" s="68"/>
      <c r="DU291" s="68"/>
      <c r="DV291" s="68"/>
      <c r="DW291" s="68"/>
      <c r="DX291" s="68"/>
      <c r="DY291" s="68"/>
      <c r="DZ291" s="68"/>
      <c r="EA291" s="68"/>
      <c r="EB291" s="68"/>
      <c r="EC291" s="68"/>
      <c r="ED291" s="68"/>
      <c r="EE291" s="68"/>
      <c r="EF291" s="68"/>
      <c r="EG291" s="68"/>
      <c r="EH291" s="68"/>
      <c r="EI291" s="68"/>
      <c r="EJ291" s="68"/>
      <c r="EK291" s="68"/>
      <c r="EL291" s="68"/>
      <c r="EM291" s="68"/>
      <c r="EN291" s="68"/>
      <c r="EO291" s="68"/>
      <c r="EP291" s="68"/>
      <c r="EQ291" s="68"/>
      <c r="ER291" s="68"/>
      <c r="ES291" s="68"/>
      <c r="ET291" s="68"/>
      <c r="EU291" s="68"/>
      <c r="EV291" s="68"/>
      <c r="EW291" s="68"/>
      <c r="EX291" s="68"/>
      <c r="EY291" s="68"/>
      <c r="EZ291" s="68"/>
      <c r="FA291" s="68"/>
      <c r="FB291" s="68"/>
      <c r="FC291" s="68"/>
      <c r="FD291" s="68"/>
      <c r="FE291" s="68"/>
      <c r="FF291" s="68"/>
      <c r="FG291" s="68"/>
      <c r="FH291" s="68"/>
      <c r="FI291" s="68"/>
      <c r="FJ291" s="68"/>
      <c r="FK291" s="68"/>
      <c r="FL291" s="68"/>
      <c r="FM291" s="68"/>
      <c r="FN291" s="68"/>
      <c r="FO291" s="68"/>
    </row>
    <row r="292" spans="1:171" x14ac:dyDescent="0.2">
      <c r="A292" s="2"/>
      <c r="B292" s="2"/>
      <c r="C292" s="145"/>
      <c r="D292" s="146"/>
      <c r="E292" s="147"/>
      <c r="F292" s="147"/>
      <c r="G292" s="147"/>
      <c r="H292" s="147"/>
      <c r="I292" s="146"/>
      <c r="J292" s="147"/>
      <c r="K292" s="147"/>
      <c r="L292" s="147"/>
      <c r="M292" s="147"/>
      <c r="N292" s="146"/>
      <c r="O292" s="146"/>
      <c r="P292" s="146"/>
      <c r="CC292" s="68"/>
      <c r="CD292" s="68"/>
      <c r="CE292" s="68"/>
      <c r="CF292" s="68"/>
      <c r="CG292" s="68"/>
      <c r="CH292" s="68"/>
      <c r="CI292" s="68"/>
      <c r="CJ292" s="68"/>
      <c r="CK292" s="68"/>
      <c r="CL292" s="68"/>
      <c r="CM292" s="68"/>
      <c r="CN292" s="68"/>
      <c r="CO292" s="68"/>
      <c r="CP292" s="68"/>
      <c r="CQ292" s="68"/>
      <c r="CR292" s="68"/>
      <c r="CS292" s="68"/>
      <c r="CT292" s="68"/>
      <c r="CU292" s="68"/>
      <c r="CV292" s="68"/>
      <c r="CW292" s="68"/>
      <c r="CX292" s="68"/>
      <c r="CY292" s="68"/>
      <c r="CZ292" s="68"/>
      <c r="DA292" s="68"/>
      <c r="DB292" s="68"/>
      <c r="DC292" s="68"/>
      <c r="DD292" s="68"/>
      <c r="DE292" s="68"/>
      <c r="DF292" s="68"/>
      <c r="DG292" s="68"/>
      <c r="DH292" s="68"/>
      <c r="DI292" s="68"/>
      <c r="DJ292" s="68"/>
      <c r="DK292" s="68"/>
      <c r="DL292" s="68"/>
      <c r="DM292" s="68"/>
      <c r="DN292" s="68"/>
      <c r="DO292" s="68"/>
      <c r="DP292" s="68"/>
      <c r="DQ292" s="68"/>
      <c r="DR292" s="68"/>
      <c r="DS292" s="68"/>
      <c r="DT292" s="68"/>
      <c r="DU292" s="68"/>
      <c r="DV292" s="68"/>
      <c r="DW292" s="68"/>
      <c r="DX292" s="68"/>
      <c r="DY292" s="68"/>
      <c r="DZ292" s="68"/>
      <c r="EA292" s="68"/>
      <c r="EB292" s="68"/>
      <c r="EC292" s="68"/>
      <c r="ED292" s="68"/>
      <c r="EE292" s="68"/>
      <c r="EF292" s="68"/>
      <c r="EG292" s="68"/>
      <c r="EH292" s="68"/>
      <c r="EI292" s="68"/>
      <c r="EJ292" s="68"/>
      <c r="EK292" s="68"/>
      <c r="EL292" s="68"/>
      <c r="EM292" s="68"/>
      <c r="EN292" s="68"/>
      <c r="EO292" s="68"/>
      <c r="EP292" s="68"/>
      <c r="EQ292" s="68"/>
      <c r="ER292" s="68"/>
      <c r="ES292" s="68"/>
      <c r="ET292" s="68"/>
      <c r="EU292" s="68"/>
      <c r="EV292" s="68"/>
      <c r="EW292" s="68"/>
      <c r="EX292" s="68"/>
      <c r="EY292" s="68"/>
      <c r="EZ292" s="68"/>
      <c r="FA292" s="68"/>
      <c r="FB292" s="68"/>
      <c r="FC292" s="68"/>
      <c r="FD292" s="68"/>
      <c r="FE292" s="68"/>
      <c r="FF292" s="68"/>
      <c r="FG292" s="68"/>
      <c r="FH292" s="68"/>
      <c r="FI292" s="68"/>
      <c r="FJ292" s="68"/>
      <c r="FK292" s="68"/>
      <c r="FL292" s="68"/>
      <c r="FM292" s="68"/>
      <c r="FN292" s="68"/>
      <c r="FO292" s="68"/>
    </row>
    <row r="293" spans="1:171" x14ac:dyDescent="0.2">
      <c r="A293" s="2"/>
      <c r="B293" s="2"/>
      <c r="C293" s="145"/>
      <c r="D293" s="146"/>
      <c r="E293" s="147"/>
      <c r="F293" s="147"/>
      <c r="G293" s="147"/>
      <c r="H293" s="147"/>
      <c r="I293" s="146"/>
      <c r="J293" s="147"/>
      <c r="K293" s="147"/>
      <c r="L293" s="147"/>
      <c r="M293" s="147"/>
      <c r="N293" s="146"/>
      <c r="O293" s="146"/>
      <c r="P293" s="146"/>
      <c r="CC293" s="68"/>
      <c r="CD293" s="68"/>
      <c r="CE293" s="68"/>
      <c r="CF293" s="68"/>
      <c r="CG293" s="68"/>
      <c r="CH293" s="68"/>
      <c r="CI293" s="68"/>
      <c r="CJ293" s="68"/>
      <c r="CK293" s="68"/>
      <c r="CL293" s="68"/>
      <c r="CM293" s="68"/>
      <c r="CN293" s="68"/>
      <c r="CO293" s="68"/>
      <c r="CP293" s="68"/>
      <c r="CQ293" s="68"/>
      <c r="CR293" s="68"/>
      <c r="CS293" s="68"/>
      <c r="CT293" s="68"/>
      <c r="CU293" s="68"/>
      <c r="CV293" s="68"/>
      <c r="CW293" s="68"/>
      <c r="CX293" s="68"/>
      <c r="CY293" s="68"/>
      <c r="CZ293" s="68"/>
      <c r="DA293" s="68"/>
      <c r="DB293" s="68"/>
      <c r="DC293" s="68"/>
      <c r="DD293" s="68"/>
      <c r="DE293" s="68"/>
      <c r="DF293" s="68"/>
      <c r="DG293" s="68"/>
      <c r="DH293" s="68"/>
      <c r="DI293" s="68"/>
      <c r="DJ293" s="68"/>
      <c r="DK293" s="68"/>
      <c r="DL293" s="68"/>
      <c r="DM293" s="68"/>
      <c r="DN293" s="68"/>
      <c r="DO293" s="68"/>
      <c r="DP293" s="68"/>
      <c r="DQ293" s="68"/>
      <c r="DR293" s="68"/>
      <c r="DS293" s="68"/>
      <c r="DT293" s="68"/>
      <c r="DU293" s="68"/>
      <c r="DV293" s="68"/>
      <c r="DW293" s="68"/>
      <c r="DX293" s="68"/>
      <c r="DY293" s="68"/>
      <c r="DZ293" s="68"/>
      <c r="EA293" s="68"/>
      <c r="EB293" s="68"/>
      <c r="EC293" s="68"/>
      <c r="ED293" s="68"/>
      <c r="EE293" s="68"/>
      <c r="EF293" s="68"/>
      <c r="EG293" s="68"/>
      <c r="EH293" s="68"/>
      <c r="EI293" s="68"/>
      <c r="EJ293" s="68"/>
      <c r="EK293" s="68"/>
      <c r="EL293" s="68"/>
      <c r="EM293" s="68"/>
      <c r="EN293" s="68"/>
      <c r="EO293" s="68"/>
      <c r="EP293" s="68"/>
      <c r="EQ293" s="68"/>
      <c r="ER293" s="68"/>
      <c r="ES293" s="68"/>
      <c r="ET293" s="68"/>
      <c r="EU293" s="68"/>
      <c r="EV293" s="68"/>
      <c r="EW293" s="68"/>
      <c r="EX293" s="68"/>
      <c r="EY293" s="68"/>
      <c r="EZ293" s="68"/>
      <c r="FA293" s="68"/>
      <c r="FB293" s="68"/>
      <c r="FC293" s="68"/>
      <c r="FD293" s="68"/>
      <c r="FE293" s="68"/>
      <c r="FF293" s="68"/>
      <c r="FG293" s="68"/>
      <c r="FH293" s="68"/>
      <c r="FI293" s="68"/>
      <c r="FJ293" s="68"/>
      <c r="FK293" s="68"/>
      <c r="FL293" s="68"/>
      <c r="FM293" s="68"/>
      <c r="FN293" s="68"/>
      <c r="FO293" s="68"/>
    </row>
    <row r="294" spans="1:171" x14ac:dyDescent="0.2">
      <c r="A294" s="2"/>
      <c r="B294" s="2"/>
      <c r="C294" s="145"/>
      <c r="D294" s="146"/>
      <c r="E294" s="147"/>
      <c r="F294" s="147"/>
      <c r="G294" s="147"/>
      <c r="H294" s="147"/>
      <c r="I294" s="146"/>
      <c r="J294" s="147"/>
      <c r="K294" s="147"/>
      <c r="L294" s="147"/>
      <c r="M294" s="147"/>
      <c r="N294" s="146"/>
      <c r="O294" s="146"/>
      <c r="P294" s="146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8"/>
      <c r="FM294" s="68"/>
      <c r="FN294" s="68"/>
      <c r="FO294" s="68"/>
    </row>
    <row r="295" spans="1:171" x14ac:dyDescent="0.2">
      <c r="A295" s="2"/>
      <c r="B295" s="2"/>
      <c r="C295" s="145"/>
      <c r="D295" s="146"/>
      <c r="E295" s="147"/>
      <c r="F295" s="147"/>
      <c r="G295" s="147"/>
      <c r="H295" s="147"/>
      <c r="I295" s="146"/>
      <c r="J295" s="147"/>
      <c r="K295" s="147"/>
      <c r="L295" s="147"/>
      <c r="M295" s="147"/>
      <c r="N295" s="146"/>
      <c r="O295" s="146"/>
      <c r="P295" s="146"/>
      <c r="CC295" s="68"/>
      <c r="CD295" s="68"/>
      <c r="CE295" s="68"/>
      <c r="CF295" s="68"/>
      <c r="CG295" s="68"/>
      <c r="CH295" s="68"/>
      <c r="CI295" s="68"/>
      <c r="CJ295" s="68"/>
      <c r="CK295" s="68"/>
      <c r="CL295" s="68"/>
      <c r="CM295" s="68"/>
      <c r="CN295" s="68"/>
      <c r="CO295" s="68"/>
      <c r="CP295" s="68"/>
      <c r="CQ295" s="68"/>
      <c r="CR295" s="68"/>
      <c r="CS295" s="68"/>
      <c r="CT295" s="68"/>
      <c r="CU295" s="68"/>
      <c r="CV295" s="68"/>
      <c r="CW295" s="68"/>
      <c r="CX295" s="68"/>
      <c r="CY295" s="68"/>
      <c r="CZ295" s="68"/>
      <c r="DA295" s="68"/>
      <c r="DB295" s="68"/>
      <c r="DC295" s="68"/>
      <c r="DD295" s="68"/>
      <c r="DE295" s="68"/>
      <c r="DF295" s="68"/>
      <c r="DG295" s="68"/>
      <c r="DH295" s="68"/>
      <c r="DI295" s="68"/>
      <c r="DJ295" s="68"/>
      <c r="DK295" s="68"/>
      <c r="DL295" s="68"/>
      <c r="DM295" s="68"/>
      <c r="DN295" s="68"/>
      <c r="DO295" s="68"/>
      <c r="DP295" s="68"/>
      <c r="DQ295" s="68"/>
      <c r="DR295" s="68"/>
      <c r="DS295" s="68"/>
      <c r="DT295" s="68"/>
      <c r="DU295" s="68"/>
      <c r="DV295" s="68"/>
      <c r="DW295" s="68"/>
      <c r="DX295" s="68"/>
      <c r="DY295" s="68"/>
      <c r="DZ295" s="68"/>
      <c r="EA295" s="68"/>
      <c r="EB295" s="68"/>
      <c r="EC295" s="68"/>
      <c r="ED295" s="68"/>
      <c r="EE295" s="68"/>
      <c r="EF295" s="68"/>
      <c r="EG295" s="68"/>
      <c r="EH295" s="68"/>
      <c r="EI295" s="68"/>
      <c r="EJ295" s="68"/>
      <c r="EK295" s="68"/>
      <c r="EL295" s="68"/>
      <c r="EM295" s="68"/>
      <c r="EN295" s="68"/>
      <c r="EO295" s="68"/>
      <c r="EP295" s="68"/>
      <c r="EQ295" s="68"/>
      <c r="ER295" s="68"/>
      <c r="ES295" s="68"/>
      <c r="ET295" s="68"/>
      <c r="EU295" s="68"/>
      <c r="EV295" s="68"/>
      <c r="EW295" s="68"/>
      <c r="EX295" s="68"/>
      <c r="EY295" s="68"/>
      <c r="EZ295" s="68"/>
      <c r="FA295" s="68"/>
      <c r="FB295" s="68"/>
      <c r="FC295" s="68"/>
      <c r="FD295" s="68"/>
      <c r="FE295" s="68"/>
      <c r="FF295" s="68"/>
      <c r="FG295" s="68"/>
      <c r="FH295" s="68"/>
      <c r="FI295" s="68"/>
      <c r="FJ295" s="68"/>
      <c r="FK295" s="68"/>
      <c r="FL295" s="68"/>
      <c r="FM295" s="68"/>
      <c r="FN295" s="68"/>
      <c r="FO295" s="68"/>
    </row>
    <row r="296" spans="1:171" x14ac:dyDescent="0.2">
      <c r="A296" s="2"/>
      <c r="B296" s="2"/>
      <c r="C296" s="145"/>
      <c r="D296" s="146"/>
      <c r="E296" s="147"/>
      <c r="F296" s="147"/>
      <c r="G296" s="147"/>
      <c r="H296" s="147"/>
      <c r="I296" s="146"/>
      <c r="J296" s="147"/>
      <c r="K296" s="147"/>
      <c r="L296" s="147"/>
      <c r="M296" s="147"/>
      <c r="N296" s="146"/>
      <c r="O296" s="146"/>
      <c r="P296" s="146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8"/>
      <c r="CQ296" s="68"/>
      <c r="CR296" s="68"/>
      <c r="CS296" s="68"/>
      <c r="CT296" s="68"/>
      <c r="CU296" s="68"/>
      <c r="CV296" s="68"/>
      <c r="CW296" s="68"/>
      <c r="CX296" s="68"/>
      <c r="CY296" s="68"/>
      <c r="CZ296" s="68"/>
      <c r="DA296" s="68"/>
      <c r="DB296" s="68"/>
      <c r="DC296" s="68"/>
      <c r="DD296" s="68"/>
      <c r="DE296" s="68"/>
      <c r="DF296" s="68"/>
      <c r="DG296" s="68"/>
      <c r="DH296" s="68"/>
      <c r="DI296" s="68"/>
      <c r="DJ296" s="68"/>
      <c r="DK296" s="68"/>
      <c r="DL296" s="68"/>
      <c r="DM296" s="68"/>
      <c r="DN296" s="68"/>
      <c r="DO296" s="68"/>
      <c r="DP296" s="68"/>
      <c r="DQ296" s="68"/>
      <c r="DR296" s="68"/>
      <c r="DS296" s="68"/>
      <c r="DT296" s="68"/>
      <c r="DU296" s="68"/>
      <c r="DV296" s="68"/>
      <c r="DW296" s="68"/>
      <c r="DX296" s="68"/>
      <c r="DY296" s="68"/>
      <c r="DZ296" s="68"/>
      <c r="EA296" s="68"/>
      <c r="EB296" s="68"/>
      <c r="EC296" s="68"/>
      <c r="ED296" s="68"/>
      <c r="EE296" s="68"/>
      <c r="EF296" s="68"/>
      <c r="EG296" s="68"/>
      <c r="EH296" s="68"/>
      <c r="EI296" s="68"/>
      <c r="EJ296" s="68"/>
      <c r="EK296" s="68"/>
      <c r="EL296" s="68"/>
      <c r="EM296" s="68"/>
      <c r="EN296" s="68"/>
      <c r="EO296" s="68"/>
      <c r="EP296" s="68"/>
      <c r="EQ296" s="68"/>
      <c r="ER296" s="68"/>
      <c r="ES296" s="68"/>
      <c r="ET296" s="68"/>
      <c r="EU296" s="68"/>
      <c r="EV296" s="68"/>
      <c r="EW296" s="68"/>
      <c r="EX296" s="68"/>
      <c r="EY296" s="68"/>
      <c r="EZ296" s="68"/>
      <c r="FA296" s="68"/>
    </row>
    <row r="297" spans="1:171" x14ac:dyDescent="0.2">
      <c r="A297" s="2"/>
      <c r="B297" s="2"/>
      <c r="C297" s="145"/>
      <c r="D297" s="146"/>
      <c r="E297" s="147"/>
      <c r="F297" s="147"/>
      <c r="G297" s="147"/>
      <c r="H297" s="147"/>
      <c r="I297" s="146"/>
      <c r="J297" s="147"/>
      <c r="K297" s="147"/>
      <c r="L297" s="147"/>
      <c r="M297" s="147"/>
      <c r="N297" s="146"/>
      <c r="O297" s="146"/>
      <c r="P297" s="146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8"/>
      <c r="CW297" s="68"/>
      <c r="CX297" s="68"/>
      <c r="CY297" s="68"/>
      <c r="CZ297" s="68"/>
      <c r="DA297" s="68"/>
      <c r="DB297" s="68"/>
      <c r="DC297" s="68"/>
      <c r="DD297" s="68"/>
      <c r="DE297" s="68"/>
      <c r="DF297" s="68"/>
      <c r="DG297" s="68"/>
      <c r="DH297" s="68"/>
      <c r="DI297" s="68"/>
      <c r="DJ297" s="68"/>
      <c r="DK297" s="68"/>
      <c r="DL297" s="68"/>
      <c r="DM297" s="68"/>
      <c r="DN297" s="68"/>
      <c r="DO297" s="68"/>
      <c r="DP297" s="68"/>
      <c r="DQ297" s="68"/>
      <c r="DR297" s="68"/>
      <c r="DS297" s="68"/>
      <c r="DT297" s="68"/>
      <c r="DU297" s="68"/>
      <c r="DV297" s="68"/>
      <c r="DW297" s="68"/>
      <c r="DX297" s="68"/>
      <c r="DY297" s="68"/>
      <c r="DZ297" s="68"/>
      <c r="EA297" s="68"/>
      <c r="EB297" s="68"/>
      <c r="EC297" s="68"/>
      <c r="ED297" s="68"/>
      <c r="EE297" s="68"/>
      <c r="EF297" s="68"/>
      <c r="EG297" s="68"/>
      <c r="EH297" s="68"/>
      <c r="EI297" s="68"/>
      <c r="EJ297" s="68"/>
      <c r="EK297" s="68"/>
      <c r="EL297" s="68"/>
      <c r="EM297" s="68"/>
      <c r="EN297" s="68"/>
      <c r="EO297" s="68"/>
      <c r="EP297" s="68"/>
      <c r="EQ297" s="68"/>
      <c r="ER297" s="68"/>
      <c r="ES297" s="68"/>
      <c r="ET297" s="68"/>
      <c r="EU297" s="68"/>
      <c r="EV297" s="68"/>
      <c r="EW297" s="68"/>
      <c r="EX297" s="68"/>
      <c r="EY297" s="68"/>
      <c r="EZ297" s="68"/>
      <c r="FA297" s="68"/>
    </row>
    <row r="298" spans="1:171" x14ac:dyDescent="0.2">
      <c r="A298" s="2"/>
      <c r="B298" s="2"/>
      <c r="C298" s="145"/>
      <c r="D298" s="146"/>
      <c r="E298" s="147"/>
      <c r="F298" s="147"/>
      <c r="G298" s="147"/>
      <c r="H298" s="147"/>
      <c r="I298" s="146"/>
      <c r="J298" s="147"/>
      <c r="K298" s="147"/>
      <c r="L298" s="147"/>
      <c r="M298" s="147"/>
      <c r="N298" s="146"/>
      <c r="O298" s="146"/>
      <c r="P298" s="146"/>
      <c r="CC298" s="68"/>
      <c r="CD298" s="68"/>
      <c r="CE298" s="68"/>
      <c r="CF298" s="68"/>
      <c r="CG298" s="68"/>
      <c r="CH298" s="68"/>
      <c r="CI298" s="68"/>
      <c r="CJ298" s="68"/>
      <c r="CK298" s="68"/>
      <c r="CL298" s="68"/>
      <c r="CM298" s="68"/>
      <c r="CN298" s="68"/>
      <c r="CO298" s="68"/>
      <c r="CP298" s="68"/>
      <c r="CQ298" s="68"/>
      <c r="CR298" s="68"/>
      <c r="CS298" s="68"/>
      <c r="CT298" s="68"/>
      <c r="CU298" s="68"/>
      <c r="CV298" s="68"/>
      <c r="CW298" s="68"/>
      <c r="CX298" s="68"/>
      <c r="CY298" s="68"/>
      <c r="CZ298" s="68"/>
      <c r="DA298" s="68"/>
      <c r="DB298" s="68"/>
      <c r="DC298" s="68"/>
      <c r="DD298" s="68"/>
      <c r="DE298" s="68"/>
      <c r="DF298" s="68"/>
      <c r="DG298" s="68"/>
      <c r="DH298" s="68"/>
      <c r="DI298" s="68"/>
      <c r="DJ298" s="68"/>
      <c r="DK298" s="68"/>
      <c r="DL298" s="68"/>
      <c r="DM298" s="68"/>
      <c r="DN298" s="68"/>
      <c r="DO298" s="68"/>
      <c r="DP298" s="68"/>
      <c r="DQ298" s="68"/>
      <c r="DR298" s="68"/>
      <c r="DS298" s="68"/>
      <c r="DT298" s="68"/>
      <c r="DU298" s="68"/>
      <c r="DV298" s="68"/>
      <c r="DW298" s="68"/>
      <c r="DX298" s="68"/>
      <c r="DY298" s="68"/>
      <c r="DZ298" s="68"/>
      <c r="EA298" s="68"/>
      <c r="EB298" s="68"/>
      <c r="EC298" s="68"/>
      <c r="ED298" s="68"/>
      <c r="EE298" s="68"/>
      <c r="EF298" s="68"/>
      <c r="EG298" s="68"/>
      <c r="EH298" s="68"/>
      <c r="EI298" s="68"/>
      <c r="EJ298" s="68"/>
      <c r="EK298" s="68"/>
      <c r="EL298" s="68"/>
      <c r="EM298" s="68"/>
      <c r="EN298" s="68"/>
      <c r="EO298" s="68"/>
      <c r="EP298" s="68"/>
      <c r="EQ298" s="68"/>
      <c r="ER298" s="68"/>
      <c r="ES298" s="68"/>
      <c r="ET298" s="68"/>
      <c r="EU298" s="68"/>
      <c r="EV298" s="68"/>
      <c r="EW298" s="68"/>
      <c r="EX298" s="68"/>
      <c r="EY298" s="68"/>
      <c r="EZ298" s="68"/>
      <c r="FA298" s="68"/>
    </row>
    <row r="299" spans="1:171" x14ac:dyDescent="0.2">
      <c r="A299" s="2"/>
      <c r="B299" s="2"/>
      <c r="C299" s="145"/>
      <c r="D299" s="146"/>
      <c r="E299" s="147"/>
      <c r="F299" s="147"/>
      <c r="G299" s="147"/>
      <c r="H299" s="147"/>
      <c r="I299" s="146"/>
      <c r="J299" s="147"/>
      <c r="K299" s="147"/>
      <c r="L299" s="147"/>
      <c r="M299" s="147"/>
      <c r="N299" s="146"/>
      <c r="O299" s="146"/>
      <c r="P299" s="146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68"/>
      <c r="CQ299" s="68"/>
      <c r="CR299" s="68"/>
      <c r="CS299" s="68"/>
      <c r="CT299" s="68"/>
      <c r="CU299" s="68"/>
      <c r="CV299" s="68"/>
      <c r="CW299" s="68"/>
      <c r="CX299" s="68"/>
      <c r="CY299" s="68"/>
      <c r="CZ299" s="68"/>
      <c r="DA299" s="68"/>
      <c r="DB299" s="68"/>
      <c r="DC299" s="68"/>
      <c r="DD299" s="68"/>
      <c r="DE299" s="68"/>
      <c r="DF299" s="68"/>
      <c r="DG299" s="68"/>
      <c r="DH299" s="68"/>
      <c r="DI299" s="68"/>
      <c r="DJ299" s="68"/>
      <c r="DK299" s="68"/>
      <c r="DL299" s="68"/>
      <c r="DM299" s="68"/>
      <c r="DN299" s="68"/>
      <c r="DO299" s="68"/>
      <c r="DP299" s="68"/>
      <c r="DQ299" s="68"/>
      <c r="DR299" s="68"/>
      <c r="DS299" s="68"/>
      <c r="DT299" s="68"/>
      <c r="DU299" s="68"/>
      <c r="DV299" s="68"/>
      <c r="DW299" s="68"/>
      <c r="DX299" s="68"/>
      <c r="DY299" s="68"/>
      <c r="DZ299" s="68"/>
      <c r="EA299" s="68"/>
      <c r="EB299" s="68"/>
      <c r="EC299" s="68"/>
      <c r="ED299" s="68"/>
      <c r="EE299" s="68"/>
      <c r="EF299" s="68"/>
      <c r="EG299" s="68"/>
      <c r="EH299" s="68"/>
      <c r="EI299" s="68"/>
      <c r="EJ299" s="68"/>
      <c r="EK299" s="68"/>
      <c r="EL299" s="68"/>
      <c r="EM299" s="68"/>
      <c r="EN299" s="68"/>
      <c r="EO299" s="68"/>
      <c r="EP299" s="68"/>
      <c r="EQ299" s="68"/>
      <c r="ER299" s="68"/>
      <c r="ES299" s="68"/>
      <c r="ET299" s="68"/>
      <c r="EU299" s="68"/>
      <c r="EV299" s="68"/>
      <c r="EW299" s="68"/>
      <c r="EX299" s="68"/>
      <c r="EY299" s="68"/>
      <c r="EZ299" s="68"/>
      <c r="FA299" s="68"/>
    </row>
    <row r="300" spans="1:171" x14ac:dyDescent="0.2">
      <c r="A300" s="2"/>
      <c r="B300" s="2"/>
      <c r="C300" s="145"/>
      <c r="D300" s="146"/>
      <c r="E300" s="147"/>
      <c r="F300" s="147"/>
      <c r="G300" s="147"/>
      <c r="H300" s="147"/>
      <c r="I300" s="146"/>
      <c r="J300" s="147"/>
      <c r="K300" s="147"/>
      <c r="L300" s="147"/>
      <c r="M300" s="147"/>
      <c r="N300" s="146"/>
      <c r="O300" s="146"/>
      <c r="P300" s="146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68"/>
      <c r="CQ300" s="68"/>
      <c r="CR300" s="68"/>
      <c r="CS300" s="68"/>
      <c r="CT300" s="68"/>
      <c r="CU300" s="68"/>
      <c r="CV300" s="68"/>
      <c r="CW300" s="68"/>
      <c r="CX300" s="68"/>
      <c r="CY300" s="68"/>
      <c r="CZ300" s="68"/>
      <c r="DA300" s="68"/>
      <c r="DB300" s="68"/>
      <c r="DC300" s="68"/>
      <c r="DD300" s="68"/>
      <c r="DE300" s="68"/>
      <c r="DF300" s="68"/>
      <c r="DG300" s="68"/>
      <c r="DH300" s="68"/>
      <c r="DI300" s="68"/>
      <c r="DJ300" s="68"/>
      <c r="DK300" s="68"/>
      <c r="DL300" s="68"/>
      <c r="DM300" s="68"/>
      <c r="DN300" s="68"/>
      <c r="DO300" s="68"/>
      <c r="DP300" s="68"/>
      <c r="DQ300" s="68"/>
      <c r="DR300" s="68"/>
      <c r="DS300" s="68"/>
      <c r="DT300" s="68"/>
      <c r="DU300" s="68"/>
      <c r="DV300" s="68"/>
      <c r="DW300" s="68"/>
      <c r="DX300" s="68"/>
      <c r="DY300" s="68"/>
      <c r="DZ300" s="68"/>
      <c r="EA300" s="68"/>
      <c r="EB300" s="68"/>
      <c r="EC300" s="68"/>
      <c r="ED300" s="68"/>
      <c r="EE300" s="68"/>
      <c r="EF300" s="68"/>
      <c r="EG300" s="68"/>
      <c r="EH300" s="68"/>
      <c r="EI300" s="68"/>
      <c r="EJ300" s="68"/>
      <c r="EK300" s="68"/>
      <c r="EL300" s="68"/>
      <c r="EM300" s="68"/>
      <c r="EN300" s="68"/>
      <c r="EO300" s="68"/>
      <c r="EP300" s="68"/>
      <c r="EQ300" s="68"/>
      <c r="ER300" s="68"/>
      <c r="ES300" s="68"/>
      <c r="ET300" s="68"/>
      <c r="EU300" s="68"/>
      <c r="EV300" s="68"/>
      <c r="EW300" s="68"/>
      <c r="EX300" s="68"/>
      <c r="EY300" s="68"/>
      <c r="EZ300" s="68"/>
      <c r="FA300" s="68"/>
    </row>
    <row r="301" spans="1:171" x14ac:dyDescent="0.2">
      <c r="A301" s="2"/>
      <c r="B301" s="2"/>
      <c r="C301" s="145"/>
      <c r="D301" s="146"/>
      <c r="E301" s="147"/>
      <c r="F301" s="147"/>
      <c r="G301" s="147"/>
      <c r="H301" s="147"/>
      <c r="I301" s="146"/>
      <c r="J301" s="147"/>
      <c r="K301" s="147"/>
      <c r="L301" s="147"/>
      <c r="M301" s="147"/>
      <c r="N301" s="146"/>
      <c r="O301" s="146"/>
      <c r="P301" s="146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8"/>
      <c r="CV301" s="68"/>
      <c r="CW301" s="68"/>
      <c r="CX301" s="68"/>
      <c r="CY301" s="68"/>
      <c r="CZ301" s="68"/>
      <c r="DA301" s="68"/>
      <c r="DB301" s="68"/>
      <c r="DC301" s="68"/>
      <c r="DD301" s="68"/>
      <c r="DE301" s="68"/>
      <c r="DF301" s="68"/>
      <c r="DG301" s="68"/>
      <c r="DH301" s="68"/>
      <c r="DI301" s="68"/>
      <c r="DJ301" s="68"/>
      <c r="DK301" s="68"/>
      <c r="DL301" s="68"/>
      <c r="DM301" s="68"/>
      <c r="DN301" s="68"/>
      <c r="DO301" s="68"/>
      <c r="DP301" s="68"/>
      <c r="DQ301" s="68"/>
      <c r="DR301" s="68"/>
      <c r="DS301" s="68"/>
      <c r="DT301" s="68"/>
      <c r="DU301" s="68"/>
      <c r="DV301" s="68"/>
      <c r="DW301" s="68"/>
      <c r="DX301" s="68"/>
      <c r="DY301" s="68"/>
      <c r="DZ301" s="68"/>
      <c r="EA301" s="68"/>
      <c r="EB301" s="68"/>
      <c r="EC301" s="68"/>
      <c r="ED301" s="68"/>
      <c r="EE301" s="68"/>
      <c r="EF301" s="68"/>
      <c r="EG301" s="68"/>
      <c r="EH301" s="68"/>
      <c r="EI301" s="68"/>
      <c r="EJ301" s="68"/>
      <c r="EK301" s="68"/>
      <c r="EL301" s="68"/>
      <c r="EM301" s="68"/>
      <c r="EN301" s="68"/>
      <c r="EO301" s="68"/>
      <c r="EP301" s="68"/>
      <c r="EQ301" s="68"/>
      <c r="ER301" s="68"/>
      <c r="ES301" s="68"/>
      <c r="ET301" s="68"/>
      <c r="EU301" s="68"/>
      <c r="EV301" s="68"/>
      <c r="EW301" s="68"/>
      <c r="EX301" s="68"/>
      <c r="EY301" s="68"/>
      <c r="EZ301" s="68"/>
      <c r="FA301" s="68"/>
    </row>
    <row r="302" spans="1:171" x14ac:dyDescent="0.2">
      <c r="A302" s="2"/>
      <c r="B302" s="2"/>
      <c r="C302" s="145"/>
      <c r="D302" s="146"/>
      <c r="E302" s="147"/>
      <c r="F302" s="147"/>
      <c r="G302" s="147"/>
      <c r="H302" s="147"/>
      <c r="I302" s="146"/>
      <c r="J302" s="147"/>
      <c r="K302" s="147"/>
      <c r="L302" s="147"/>
      <c r="M302" s="147"/>
      <c r="N302" s="146"/>
      <c r="O302" s="146"/>
      <c r="P302" s="146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8"/>
      <c r="CN302" s="68"/>
      <c r="CO302" s="68"/>
      <c r="CP302" s="68"/>
      <c r="CQ302" s="68"/>
      <c r="CR302" s="68"/>
      <c r="CS302" s="68"/>
      <c r="CT302" s="68"/>
      <c r="CU302" s="68"/>
      <c r="CV302" s="68"/>
      <c r="CW302" s="68"/>
      <c r="CX302" s="68"/>
      <c r="CY302" s="68"/>
      <c r="CZ302" s="68"/>
      <c r="DA302" s="68"/>
      <c r="DB302" s="68"/>
      <c r="DC302" s="68"/>
      <c r="DD302" s="68"/>
      <c r="DE302" s="68"/>
      <c r="DF302" s="68"/>
      <c r="DG302" s="68"/>
      <c r="DH302" s="68"/>
      <c r="DI302" s="68"/>
      <c r="DJ302" s="68"/>
      <c r="DK302" s="68"/>
      <c r="DL302" s="68"/>
      <c r="DM302" s="68"/>
      <c r="DN302" s="68"/>
      <c r="DO302" s="68"/>
      <c r="DP302" s="68"/>
      <c r="DQ302" s="68"/>
      <c r="DR302" s="68"/>
      <c r="DS302" s="68"/>
      <c r="DT302" s="68"/>
      <c r="DU302" s="68"/>
      <c r="DV302" s="68"/>
      <c r="DW302" s="68"/>
      <c r="DX302" s="68"/>
      <c r="DY302" s="68"/>
      <c r="DZ302" s="68"/>
      <c r="EA302" s="68"/>
      <c r="EB302" s="68"/>
      <c r="EC302" s="68"/>
      <c r="ED302" s="68"/>
      <c r="EE302" s="68"/>
      <c r="EF302" s="68"/>
      <c r="EG302" s="68"/>
      <c r="EH302" s="68"/>
      <c r="EI302" s="68"/>
      <c r="EJ302" s="68"/>
      <c r="EK302" s="68"/>
      <c r="EL302" s="68"/>
      <c r="EM302" s="68"/>
      <c r="EN302" s="68"/>
      <c r="EO302" s="68"/>
      <c r="EP302" s="68"/>
      <c r="EQ302" s="68"/>
      <c r="ER302" s="68"/>
      <c r="ES302" s="68"/>
      <c r="ET302" s="68"/>
      <c r="EU302" s="68"/>
      <c r="EV302" s="68"/>
      <c r="EW302" s="68"/>
      <c r="EX302" s="68"/>
      <c r="EY302" s="68"/>
      <c r="EZ302" s="68"/>
      <c r="FA302" s="68"/>
    </row>
    <row r="303" spans="1:171" x14ac:dyDescent="0.2">
      <c r="A303" s="2"/>
      <c r="B303" s="2"/>
      <c r="C303" s="145"/>
      <c r="D303" s="146"/>
      <c r="E303" s="147"/>
      <c r="F303" s="147"/>
      <c r="G303" s="147"/>
      <c r="H303" s="147"/>
      <c r="I303" s="146"/>
      <c r="J303" s="147"/>
      <c r="K303" s="147"/>
      <c r="L303" s="147"/>
      <c r="M303" s="147"/>
      <c r="N303" s="146"/>
      <c r="O303" s="146"/>
      <c r="P303" s="146"/>
      <c r="CC303" s="68"/>
      <c r="CD303" s="68"/>
      <c r="CE303" s="68"/>
      <c r="CF303" s="68"/>
      <c r="CG303" s="68"/>
      <c r="CH303" s="68"/>
      <c r="CI303" s="68"/>
      <c r="CJ303" s="68"/>
      <c r="CK303" s="68"/>
      <c r="CL303" s="68"/>
      <c r="CM303" s="68"/>
      <c r="CN303" s="68"/>
      <c r="CO303" s="68"/>
      <c r="CP303" s="68"/>
      <c r="CQ303" s="68"/>
      <c r="CR303" s="68"/>
      <c r="CS303" s="68"/>
      <c r="CT303" s="68"/>
      <c r="CU303" s="68"/>
      <c r="CV303" s="68"/>
      <c r="CW303" s="68"/>
      <c r="CX303" s="68"/>
      <c r="CY303" s="68"/>
      <c r="CZ303" s="68"/>
      <c r="DA303" s="68"/>
      <c r="DB303" s="68"/>
      <c r="DC303" s="68"/>
      <c r="DD303" s="68"/>
      <c r="DE303" s="68"/>
      <c r="DF303" s="68"/>
      <c r="DG303" s="68"/>
      <c r="DH303" s="68"/>
      <c r="DI303" s="68"/>
      <c r="DJ303" s="68"/>
      <c r="DK303" s="68"/>
      <c r="DL303" s="68"/>
      <c r="DM303" s="68"/>
      <c r="DN303" s="68"/>
      <c r="DO303" s="68"/>
      <c r="DP303" s="68"/>
      <c r="DQ303" s="68"/>
      <c r="DR303" s="68"/>
      <c r="DS303" s="68"/>
      <c r="DT303" s="68"/>
      <c r="DU303" s="68"/>
      <c r="DV303" s="68"/>
      <c r="DW303" s="68"/>
      <c r="DX303" s="68"/>
      <c r="DY303" s="68"/>
      <c r="DZ303" s="68"/>
      <c r="EA303" s="68"/>
      <c r="EB303" s="68"/>
      <c r="EC303" s="68"/>
      <c r="ED303" s="68"/>
      <c r="EE303" s="68"/>
      <c r="EF303" s="68"/>
      <c r="EG303" s="68"/>
      <c r="EH303" s="68"/>
      <c r="EI303" s="68"/>
      <c r="EJ303" s="68"/>
      <c r="EK303" s="68"/>
      <c r="EL303" s="68"/>
      <c r="EM303" s="68"/>
      <c r="EN303" s="68"/>
      <c r="EO303" s="68"/>
      <c r="EP303" s="68"/>
      <c r="EQ303" s="68"/>
      <c r="ER303" s="68"/>
      <c r="ES303" s="68"/>
      <c r="ET303" s="68"/>
      <c r="EU303" s="68"/>
      <c r="EV303" s="68"/>
      <c r="EW303" s="68"/>
      <c r="EX303" s="68"/>
      <c r="EY303" s="68"/>
      <c r="EZ303" s="68"/>
      <c r="FA303" s="68"/>
    </row>
  </sheetData>
  <sheetProtection algorithmName="SHA-512" hashValue="jLajGc7z+k+iprHcFu0XbpC9I2nG4qzk1N+9wcD95XhseP4D0eJi8iIxlXW0Xhf/yURugIOp84FIU0sqjeIjEQ==" saltValue="Bzh1YyhVJ9ZO/uahXo0Dpg==" spinCount="100000" sheet="1" objects="1" scenarios="1"/>
  <mergeCells count="356">
    <mergeCell ref="BF106:BG106"/>
    <mergeCell ref="BF107:BG107"/>
    <mergeCell ref="BF108:BG108"/>
    <mergeCell ref="BF109:BG109"/>
    <mergeCell ref="BF42:BG42"/>
    <mergeCell ref="BF97:BG97"/>
    <mergeCell ref="BF98:BG98"/>
    <mergeCell ref="BF99:BG99"/>
    <mergeCell ref="BF100:BG100"/>
    <mergeCell ref="BF101:BG101"/>
    <mergeCell ref="BF102:BG102"/>
    <mergeCell ref="BF103:BG103"/>
    <mergeCell ref="BF104:BG104"/>
    <mergeCell ref="BF105:BG105"/>
    <mergeCell ref="BF88:BG88"/>
    <mergeCell ref="BF89:BG89"/>
    <mergeCell ref="BF90:BG90"/>
    <mergeCell ref="BF91:BG91"/>
    <mergeCell ref="BF92:BG92"/>
    <mergeCell ref="BF93:BG93"/>
    <mergeCell ref="BF94:BG94"/>
    <mergeCell ref="BF95:BG95"/>
    <mergeCell ref="BF96:BG96"/>
    <mergeCell ref="BF79:BG79"/>
    <mergeCell ref="EQ9:EU9"/>
    <mergeCell ref="BF82:BG82"/>
    <mergeCell ref="BF83:BG83"/>
    <mergeCell ref="BF84:BG84"/>
    <mergeCell ref="BF85:BG85"/>
    <mergeCell ref="BF86:BG86"/>
    <mergeCell ref="BF87:BG87"/>
    <mergeCell ref="BF70:BG70"/>
    <mergeCell ref="BF71:BG71"/>
    <mergeCell ref="BF72:BG72"/>
    <mergeCell ref="BF73:BG73"/>
    <mergeCell ref="BF74:BG74"/>
    <mergeCell ref="BF75:BG75"/>
    <mergeCell ref="BF76:BG76"/>
    <mergeCell ref="BF77:BG77"/>
    <mergeCell ref="BF78:BG78"/>
    <mergeCell ref="DQ9:DU9"/>
    <mergeCell ref="DQ11:EJ13"/>
    <mergeCell ref="CN14:CN15"/>
    <mergeCell ref="BF15:BG15"/>
    <mergeCell ref="BF16:BG16"/>
    <mergeCell ref="BF17:BG17"/>
    <mergeCell ref="BF18:BG18"/>
    <mergeCell ref="T1:U1"/>
    <mergeCell ref="B1:C1"/>
    <mergeCell ref="T12:U12"/>
    <mergeCell ref="P14:P15"/>
    <mergeCell ref="T14:U14"/>
    <mergeCell ref="C7:E7"/>
    <mergeCell ref="F7:G7"/>
    <mergeCell ref="H7:J7"/>
    <mergeCell ref="C8:E8"/>
    <mergeCell ref="F8:G8"/>
    <mergeCell ref="H8:J8"/>
    <mergeCell ref="C3:P3"/>
    <mergeCell ref="C5:G5"/>
    <mergeCell ref="I5:M5"/>
    <mergeCell ref="N5:P5"/>
    <mergeCell ref="N6:P6"/>
    <mergeCell ref="E14:E15"/>
    <mergeCell ref="C9:E9"/>
    <mergeCell ref="F9:G9"/>
    <mergeCell ref="H9:M9"/>
    <mergeCell ref="C10:E10"/>
    <mergeCell ref="H10:M10"/>
    <mergeCell ref="N14:N15"/>
    <mergeCell ref="O14:O15"/>
    <mergeCell ref="B20:C20"/>
    <mergeCell ref="B21:C21"/>
    <mergeCell ref="B22:C22"/>
    <mergeCell ref="H11:M11"/>
    <mergeCell ref="B23:C23"/>
    <mergeCell ref="B24:C24"/>
    <mergeCell ref="B25:C25"/>
    <mergeCell ref="A14:A15"/>
    <mergeCell ref="B14:C15"/>
    <mergeCell ref="D14:D15"/>
    <mergeCell ref="B18:C18"/>
    <mergeCell ref="B19:C19"/>
    <mergeCell ref="E11:G11"/>
    <mergeCell ref="F14:F15"/>
    <mergeCell ref="B16:C16"/>
    <mergeCell ref="B17:C17"/>
    <mergeCell ref="H14:H15"/>
    <mergeCell ref="I14:I15"/>
    <mergeCell ref="J14:J15"/>
    <mergeCell ref="K14:K15"/>
    <mergeCell ref="L14:L15"/>
    <mergeCell ref="M14:M15"/>
    <mergeCell ref="G14:G15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89:C189"/>
    <mergeCell ref="B190:C190"/>
    <mergeCell ref="B191:C191"/>
    <mergeCell ref="B192:C192"/>
    <mergeCell ref="B193:C193"/>
    <mergeCell ref="B182:C182"/>
    <mergeCell ref="B183:C183"/>
    <mergeCell ref="B184:C184"/>
    <mergeCell ref="B185:C185"/>
    <mergeCell ref="B186:C186"/>
    <mergeCell ref="B187:C187"/>
    <mergeCell ref="S3:V3"/>
    <mergeCell ref="B212:C212"/>
    <mergeCell ref="B213:C213"/>
    <mergeCell ref="B214:C214"/>
    <mergeCell ref="C216:P216"/>
    <mergeCell ref="B206:C206"/>
    <mergeCell ref="B207:C207"/>
    <mergeCell ref="B208:C208"/>
    <mergeCell ref="B209:C209"/>
    <mergeCell ref="B210:C210"/>
    <mergeCell ref="B211:C211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C196"/>
    <mergeCell ref="B197:C197"/>
    <mergeCell ref="B198:C198"/>
    <mergeCell ref="B199:C199"/>
    <mergeCell ref="B188:C188"/>
    <mergeCell ref="R10:T10"/>
    <mergeCell ref="CH6:CH9"/>
    <mergeCell ref="AN14:AO14"/>
    <mergeCell ref="BA6:BM6"/>
    <mergeCell ref="AU17:AU18"/>
    <mergeCell ref="BF28:BG28"/>
    <mergeCell ref="BA7:BM7"/>
    <mergeCell ref="BA8:BM8"/>
    <mergeCell ref="S9:V9"/>
    <mergeCell ref="BJ14:BN14"/>
    <mergeCell ref="BO14:BS14"/>
    <mergeCell ref="AP17:AQ17"/>
    <mergeCell ref="BF19:BG19"/>
    <mergeCell ref="BF20:BG20"/>
    <mergeCell ref="BF21:BG21"/>
    <mergeCell ref="BF22:BG22"/>
    <mergeCell ref="BF23:BG23"/>
    <mergeCell ref="BF24:BG24"/>
    <mergeCell ref="BF25:BG25"/>
    <mergeCell ref="BF26:BG26"/>
    <mergeCell ref="BF27:BG27"/>
    <mergeCell ref="AP16:AQ16"/>
    <mergeCell ref="BA15:BA18"/>
    <mergeCell ref="BB15:BB18"/>
    <mergeCell ref="AN40:AN41"/>
    <mergeCell ref="AN17:AN18"/>
    <mergeCell ref="AO17:AO18"/>
    <mergeCell ref="AT17:AT18"/>
    <mergeCell ref="AS17:AS18"/>
    <mergeCell ref="AR17:AR18"/>
    <mergeCell ref="AN15:AN16"/>
    <mergeCell ref="BO68:BS68"/>
    <mergeCell ref="AN42:AN43"/>
    <mergeCell ref="AO42:AO43"/>
    <mergeCell ref="AP42:AP43"/>
    <mergeCell ref="AQ42:AQ43"/>
    <mergeCell ref="BJ68:BN68"/>
    <mergeCell ref="BJ41:BN41"/>
    <mergeCell ref="BO41:BS41"/>
    <mergeCell ref="BF29:BG29"/>
    <mergeCell ref="BF30:BG30"/>
    <mergeCell ref="BF31:BG31"/>
    <mergeCell ref="BF32:BG32"/>
    <mergeCell ref="BF33:BG33"/>
    <mergeCell ref="BF34:BG34"/>
    <mergeCell ref="BF35:BG35"/>
    <mergeCell ref="AN39:AO39"/>
    <mergeCell ref="BA5:BM5"/>
    <mergeCell ref="BA9:BM9"/>
    <mergeCell ref="BA10:BM10"/>
    <mergeCell ref="BA11:BM11"/>
    <mergeCell ref="BA12:BM12"/>
    <mergeCell ref="BF161:BG161"/>
    <mergeCell ref="BT113:BT114"/>
    <mergeCell ref="BT138:BT139"/>
    <mergeCell ref="FQ11:GI13"/>
    <mergeCell ref="BI137:BK137"/>
    <mergeCell ref="EQ11:FJ13"/>
    <mergeCell ref="BU138:BU139"/>
    <mergeCell ref="BU113:BU114"/>
    <mergeCell ref="BF69:BG69"/>
    <mergeCell ref="BF80:BG80"/>
    <mergeCell ref="BF81:BG81"/>
    <mergeCell ref="EN11:EN15"/>
    <mergeCell ref="EO11:EO15"/>
    <mergeCell ref="EP11:EP15"/>
    <mergeCell ref="CS11:DL13"/>
    <mergeCell ref="CO15:CR15"/>
    <mergeCell ref="CS9:CW9"/>
    <mergeCell ref="FQ8:FU8"/>
    <mergeCell ref="FV7:FX7"/>
  </mergeCells>
  <conditionalFormatting sqref="H10">
    <cfRule type="expression" dxfId="35" priority="35" stopIfTrue="1">
      <formula>H9=""</formula>
    </cfRule>
  </conditionalFormatting>
  <conditionalFormatting sqref="H11:M11">
    <cfRule type="expression" dxfId="34" priority="38" stopIfTrue="1">
      <formula>E11&lt;&gt;""</formula>
    </cfRule>
  </conditionalFormatting>
  <conditionalFormatting sqref="O7:O12">
    <cfRule type="expression" dxfId="33" priority="20" stopIfTrue="1">
      <formula>O7="ANO"</formula>
    </cfRule>
  </conditionalFormatting>
  <conditionalFormatting sqref="C7:E10 H7:H9 I5">
    <cfRule type="expression" dxfId="32" priority="17" stopIfTrue="1">
      <formula>C5=""</formula>
    </cfRule>
  </conditionalFormatting>
  <conditionalFormatting sqref="J16:K214">
    <cfRule type="expression" dxfId="31" priority="16" stopIfTrue="1">
      <formula>J16=1</formula>
    </cfRule>
  </conditionalFormatting>
  <conditionalFormatting sqref="L16:M21424">
    <cfRule type="expression" dxfId="30" priority="15" stopIfTrue="1">
      <formula>L16=1</formula>
    </cfRule>
  </conditionalFormatting>
  <conditionalFormatting sqref="R16:R214">
    <cfRule type="expression" dxfId="29" priority="14">
      <formula>R16=""</formula>
    </cfRule>
  </conditionalFormatting>
  <conditionalFormatting sqref="S16:S214">
    <cfRule type="expression" dxfId="28" priority="13">
      <formula>S16=""</formula>
    </cfRule>
  </conditionalFormatting>
  <conditionalFormatting sqref="T16:T214">
    <cfRule type="expression" dxfId="27" priority="12">
      <formula>T16="ANO"</formula>
    </cfRule>
  </conditionalFormatting>
  <conditionalFormatting sqref="U16:U214">
    <cfRule type="expression" dxfId="26" priority="11">
      <formula>U16=""</formula>
    </cfRule>
  </conditionalFormatting>
  <conditionalFormatting sqref="V16:V214">
    <cfRule type="expression" dxfId="25" priority="10">
      <formula>V16=""</formula>
    </cfRule>
  </conditionalFormatting>
  <conditionalFormatting sqref="W16:W214">
    <cfRule type="expression" dxfId="24" priority="9">
      <formula>W16=""</formula>
    </cfRule>
  </conditionalFormatting>
  <conditionalFormatting sqref="X16:X214">
    <cfRule type="expression" dxfId="23" priority="8">
      <formula>X16=""</formula>
    </cfRule>
  </conditionalFormatting>
  <conditionalFormatting sqref="Y16:Y214">
    <cfRule type="expression" dxfId="22" priority="7">
      <formula>Y16=""</formula>
    </cfRule>
  </conditionalFormatting>
  <conditionalFormatting sqref="Z16:Z214">
    <cfRule type="expression" dxfId="21" priority="6">
      <formula>Z16=""</formula>
    </cfRule>
  </conditionalFormatting>
  <conditionalFormatting sqref="AS19:AS37">
    <cfRule type="expression" dxfId="20" priority="5">
      <formula>AS19&lt;&gt;""</formula>
    </cfRule>
  </conditionalFormatting>
  <conditionalFormatting sqref="AN19:AN37">
    <cfRule type="duplicateValues" dxfId="19" priority="4"/>
  </conditionalFormatting>
  <conditionalFormatting sqref="AN44:AN62">
    <cfRule type="duplicateValues" dxfId="18" priority="3"/>
  </conditionalFormatting>
  <conditionalFormatting sqref="H16:H214">
    <cfRule type="expression" dxfId="17" priority="2">
      <formula>D16=""</formula>
    </cfRule>
  </conditionalFormatting>
  <conditionalFormatting sqref="N16:N214">
    <cfRule type="expression" dxfId="16" priority="1">
      <formula>SUM(J16:M16)&lt;=0</formula>
    </cfRule>
  </conditionalFormatting>
  <dataValidations xWindow="547" yWindow="640" count="23">
    <dataValidation operator="equal" allowBlank="1" promptTitle="Zadat:" sqref="O16:O214" xr:uid="{00000000-0002-0000-0100-000000000000}">
      <formula1>0</formula1>
      <formula2>0</formula2>
    </dataValidation>
    <dataValidation operator="equal" allowBlank="1" promptTitle="Zadat:" prompt="Počat kusů" sqref="F16:F214 I16:I214" xr:uid="{00000000-0002-0000-0100-000001000000}">
      <formula1>0</formula1>
      <formula2>0</formula2>
    </dataValidation>
    <dataValidation type="list" operator="equal" showInputMessage="1" showErrorMessage="1" promptTitle="Zadat balení" prompt="ANO -  Zabalení pro přepravu_x000a_NE - Bez zabalení" sqref="O12" xr:uid="{00000000-0002-0000-0100-000002000000}">
      <formula1>"ANO,NE"</formula1>
      <formula2>0</formula2>
    </dataValidation>
    <dataValidation type="list" operator="equal" showInputMessage="1" showErrorMessage="1" promptTitle="Zadat dopravu" prompt="ANO - S dopravou_x000a_NE - Bez dopravy" sqref="O11" xr:uid="{00000000-0002-0000-0100-000003000000}">
      <formula1>"ANO,NE"</formula1>
      <formula2>0</formula2>
    </dataValidation>
    <dataValidation type="list" operator="equal" showInputMessage="1" showErrorMessage="1" promptTitle="Zadat formátování:" prompt="ANO - Formátování dílců_x000a_NE - Bez formátování dílců" sqref="O10" xr:uid="{00000000-0002-0000-0100-000004000000}">
      <formula1>"ANO,NE"</formula1>
      <formula2>0</formula2>
    </dataValidation>
    <dataValidation type="list" operator="equal" showInputMessage="1" showErrorMessage="1" promptTitle="Zadat vlastní hrana" prompt="ANO - Zákazník má vlastní hranu_x000a_NE - Dodáváme hranu" sqref="O9" xr:uid="{00000000-0002-0000-0100-000005000000}">
      <formula1>"ANO,NE"</formula1>
      <formula2>0</formula2>
    </dataValidation>
    <dataValidation type="list" operator="equal" showInputMessage="1" showErrorMessage="1" promptTitle="Zadat vlastní materiál" prompt="ANO - Zákazník má vlastní materiál_x000a_NE - Dodáváme materiál" sqref="O8" xr:uid="{00000000-0002-0000-0100-000006000000}">
      <formula1>"ANO,NE"</formula1>
      <formula2>0</formula2>
    </dataValidation>
    <dataValidation type="list" operator="equal" showInputMessage="1" showErrorMessage="1" promptTitle="Zadat express" prompt="ANO - Dodání do 2 prac. dnů (za příplatek)_x000a_NE - Dodání do 5 prac. dnů" sqref="O7" xr:uid="{00000000-0002-0000-0100-000007000000}">
      <formula1>"ANO,NE"</formula1>
      <formula2>0</formula2>
    </dataValidation>
    <dataValidation type="list" operator="equal" allowBlank="1" showInputMessage="1" showErrorMessage="1" promptTitle="olepení Y2" prompt="nic - Bez olepení_x000a_1 - Olepení" sqref="M16:M214" xr:uid="{00000000-0002-0000-0100-000009000000}">
      <formula1>"1"</formula1>
      <formula2>0</formula2>
    </dataValidation>
    <dataValidation type="list" operator="equal" allowBlank="1" showInputMessage="1" showErrorMessage="1" promptTitle="směr let" prompt="0 - Bez směru let (bez dekóru)_x000a_X - Po směru let X" sqref="G16:G214" xr:uid="{00000000-0002-0000-0100-00000A000000}">
      <formula1>"0,X"</formula1>
      <formula2>0</formula2>
    </dataValidation>
    <dataValidation type="list" operator="equal" allowBlank="1" showInputMessage="1" showErrorMessage="1" promptTitle="olepení Y1" prompt="nic - Bez olepení_x000a_1 - Olepení" sqref="L16:L214" xr:uid="{00000000-0002-0000-0100-00000D000000}">
      <formula1>"1"</formula1>
      <formula2>0</formula2>
    </dataValidation>
    <dataValidation type="list" operator="equal" allowBlank="1" showInputMessage="1" showErrorMessage="1" promptTitle="olepení X2" prompt="nic - Bez olepení_x000a_1 - Olepení" sqref="K16:K214" xr:uid="{00000000-0002-0000-0100-00000E000000}">
      <formula1>"1"</formula1>
      <formula2>0</formula2>
    </dataValidation>
    <dataValidation type="list" operator="equal" allowBlank="1" showInputMessage="1" showErrorMessage="1" promptTitle="olepení X1" prompt="nic - Bez olepení_x000a_1 - Olepení" sqref="J16:J214" xr:uid="{00000000-0002-0000-0100-00000F000000}">
      <formula1>"1"</formula1>
      <formula2>0</formula2>
    </dataValidation>
    <dataValidation operator="equal" allowBlank="1" promptTitle="například:" prompt="rozměr desky_x000a_tuplování_x000a_nadmíra_x000a_šikmý řez_x000a_sdružený formát" sqref="P16:P214" xr:uid="{6EFE28BA-B4AD-4F2B-9F7F-CF9E1A722E28}"/>
    <dataValidation type="list" allowBlank="1" showInputMessage="1" showErrorMessage="1" sqref="T16:T214" xr:uid="{37192077-3FB0-4DA3-B5A6-E124336BFCFE}">
      <formula1>"ANO"</formula1>
    </dataValidation>
    <dataValidation type="list" allowBlank="1" showInputMessage="1" showErrorMessage="1" promptTitle="HELP:" prompt="Zadat typ materiálu" sqref="AR19:AR37" xr:uid="{FEE8AD66-72AD-4B82-A384-8CD0C22A0E7C}">
      <formula1>$BF$162:$BF$179</formula1>
    </dataValidation>
    <dataValidation type="list" allowBlank="1" showInputMessage="1" showErrorMessage="1" sqref="BP115:BP133 BP140:BP158" xr:uid="{F8E8D0F0-620C-488E-9201-CEC0180F9A4C}">
      <formula1>"Skladem,Na objednávku"</formula1>
    </dataValidation>
    <dataValidation allowBlank="1" showInputMessage="1" promptTitle="HELP:" prompt="Pokud máte vlastní zbytek, zadejte počet zbytků [ks]" sqref="AS19:AS37" xr:uid="{4E7FC075-2CD3-4BD4-82E4-18AAC10210D8}"/>
    <dataValidation allowBlank="1" showInputMessage="1" showErrorMessage="1" promptTitle="HELP:" prompt="Upravý tloušťku materiálu pokud je dílec tuplovaný" sqref="CN14" xr:uid="{19DCA71F-DDF7-44CB-837F-9D81D5E155D8}"/>
    <dataValidation allowBlank="1" showInputMessage="1" showErrorMessage="1" promptTitle="HELP:" prompt="Zadat počet km dle google maps_x000a_cíl -&gt; Dolnoměcholupská 209/17 x 2_x000a_" sqref="BH75" xr:uid="{9D66F56C-3210-44BF-B032-16F15FAA8FB0}"/>
    <dataValidation type="list" operator="equal" allowBlank="1" showInputMessage="1" showErrorMessage="1" promptTitle="help:" prompt="Vybrat hranu ze seznamu" sqref="N16:N214" xr:uid="{2DC3532A-BC76-47B9-AA02-3D3A0A2E4C4E}">
      <formula1>$AN$44:$AN$62</formula1>
    </dataValidation>
    <dataValidation type="list" operator="equal" allowBlank="1" showInputMessage="1" showErrorMessage="1" promptTitle="HELP:" prompt="Vybrat materiál ze seznamu" sqref="H16:H214" xr:uid="{F188240B-D666-454D-A8F4-AB312BA45C9D}">
      <formula1>$AN$19:$AN$37</formula1>
    </dataValidation>
    <dataValidation allowBlank="1" showInputMessage="1" showErrorMessage="1" promptTitle="HELP:" prompt="Nadmíra na dílec" sqref="R14:S14" xr:uid="{984AB7D6-F9A6-4324-8D9D-F422DB0BCA03}"/>
  </dataValidations>
  <pageMargins left="0.19685039370078741" right="0.19685039370078741" top="0.19685039370078741" bottom="0.19685039370078741" header="0" footer="0"/>
  <pageSetup paperSize="9" scale="74" firstPageNumber="0" fitToHeight="0" orientation="portrait" verticalDpi="300" r:id="rId1"/>
  <headerFooter alignWithMargins="0"/>
  <ignoredErrors>
    <ignoredError sqref="BB19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19D4-D333-413F-B838-7137A1853D8F}">
  <sheetPr codeName="List4">
    <tabColor rgb="FF0070C0"/>
  </sheetPr>
  <dimension ref="A1:P199"/>
  <sheetViews>
    <sheetView showGridLines="0" zoomScaleSheetLayoutView="50" workbookViewId="0">
      <selection activeCell="G32" sqref="G32"/>
    </sheetView>
  </sheetViews>
  <sheetFormatPr defaultColWidth="11.5703125" defaultRowHeight="12.75" x14ac:dyDescent="0.2"/>
  <cols>
    <col min="1" max="1" width="23.85546875" customWidth="1"/>
    <col min="2" max="2" width="12.42578125" customWidth="1"/>
    <col min="3" max="3" width="16.28515625" customWidth="1"/>
    <col min="4" max="15" width="10" customWidth="1"/>
    <col min="16" max="16" width="21.140625" customWidth="1"/>
  </cols>
  <sheetData>
    <row r="1" spans="1:16" x14ac:dyDescent="0.2">
      <c r="A1" s="49">
        <f>IF(formulář!D16="","smazat červenou",IF(formulář!CG16&lt;&gt;"",formulář!CG16,1))</f>
        <v>1</v>
      </c>
      <c r="B1" s="49">
        <f>IF(A1="smazat červenou","celé řádky",2)</f>
        <v>2</v>
      </c>
      <c r="C1" s="49" t="str">
        <f>IF(formulář!D16="","",IF(formulář!B16="",formulář!A16,formulář!B16))</f>
        <v>dno</v>
      </c>
      <c r="D1" s="49"/>
      <c r="E1" s="49">
        <f>IF(formulář!F16="","",formulář!CI16)</f>
        <v>4</v>
      </c>
      <c r="F1" s="49">
        <f>IF(formulář!D16="","",formulář!D16)</f>
        <v>564</v>
      </c>
      <c r="G1" s="49">
        <f>IF(formulář!E16="","",formulář!E16)</f>
        <v>550</v>
      </c>
      <c r="H1" s="49">
        <f>IF(formulář!I16="","",formulář!I16)</f>
        <v>18</v>
      </c>
      <c r="I1" s="49">
        <f>IF(A1="smazat červenou","",IF(formulář!R16="",0,formulář!R16))</f>
        <v>0</v>
      </c>
      <c r="J1" s="49">
        <f>IF(A1="smazat červenou","",IF(formulář!S16="",0,formulář!S16))</f>
        <v>0</v>
      </c>
      <c r="K1" s="49">
        <f>IF(A1="smazat červenou","",IF(formulář!G16="",0,formulář!G16))</f>
        <v>0</v>
      </c>
      <c r="L1" s="49" t="str">
        <f>IF(A1="","",IF(formulář!J16="","",formulář!CB16))</f>
        <v>10980_2</v>
      </c>
      <c r="M1" s="49" t="str">
        <f>IF(A1="","",IF(formulář!K16="","",formulář!CC16))</f>
        <v/>
      </c>
      <c r="N1" s="49" t="str">
        <f>IF(A1="","",IF(formulář!L16="","",formulář!CD16))</f>
        <v/>
      </c>
      <c r="O1" s="49" t="str">
        <f>IF(A1="","",IF(formulář!M16="","",formulář!CE16))</f>
        <v/>
      </c>
      <c r="P1" s="49" t="str">
        <f>IF(A1="smazat červenou","",formulář!CF16)</f>
        <v>W980_1_18</v>
      </c>
    </row>
    <row r="2" spans="1:16" x14ac:dyDescent="0.2">
      <c r="A2" s="49">
        <f>IF(formulář!D17="","smazat červenou",IF(formulář!CG17&lt;&gt;"",formulář!CG17,1))</f>
        <v>1</v>
      </c>
      <c r="B2" s="49">
        <f t="shared" ref="B2:B65" si="0">IF(A2="smazat červenou","celé řádky",2)</f>
        <v>2</v>
      </c>
      <c r="C2" s="49" t="str">
        <f>IF(formulář!D17="","",IF(formulář!B17="",formulář!A17,formulář!B17))</f>
        <v>horni vlys</v>
      </c>
      <c r="D2" s="49"/>
      <c r="E2" s="49">
        <f>IF(formulář!F17="","",formulář!CI17)</f>
        <v>8</v>
      </c>
      <c r="F2" s="49">
        <f>IF(formulář!D17="","",formulář!D17)</f>
        <v>564</v>
      </c>
      <c r="G2" s="49">
        <f>IF(formulář!E17="","",formulář!E17)</f>
        <v>100</v>
      </c>
      <c r="H2" s="49">
        <f>IF(formulář!I17="","",formulář!I17)</f>
        <v>18</v>
      </c>
      <c r="I2" s="49">
        <f>IF(A2="smazat červenou","",IF(formulář!R17="",0,formulář!R17))</f>
        <v>0</v>
      </c>
      <c r="J2" s="49">
        <f>IF(A2="smazat červenou","",IF(formulář!S17="",0,formulář!S17))</f>
        <v>0</v>
      </c>
      <c r="K2" s="49">
        <f>IF(A2="smazat červenou","",IF(formulář!G17="",0,formulář!G17))</f>
        <v>0</v>
      </c>
      <c r="L2" s="49" t="str">
        <f>IF(A2="","",IF(formulář!J17="","",formulář!CB17))</f>
        <v>10980_2</v>
      </c>
      <c r="M2" s="49" t="str">
        <f>IF(A2="","",IF(formulář!K17="","",formulář!CC17))</f>
        <v>10980_2</v>
      </c>
      <c r="N2" s="49" t="str">
        <f>IF(A2="","",IF(formulář!L17="","",formulář!CD17))</f>
        <v/>
      </c>
      <c r="O2" s="49" t="str">
        <f>IF(A2="","",IF(formulář!M17="","",formulář!CE17))</f>
        <v/>
      </c>
      <c r="P2" s="49" t="str">
        <f>IF(A2="smazat červenou","",formulář!CF17)</f>
        <v>W980_1_18</v>
      </c>
    </row>
    <row r="3" spans="1:16" x14ac:dyDescent="0.2">
      <c r="A3" s="49">
        <f>IF(formulář!D18="","smazat červenou",IF(formulář!CG18&lt;&gt;"",formulář!CG18,1))</f>
        <v>1</v>
      </c>
      <c r="B3" s="49">
        <f t="shared" si="0"/>
        <v>2</v>
      </c>
      <c r="C3" s="49" t="str">
        <f>IF(formulář!D18="","",IF(formulář!B18="",formulář!A18,formulář!B18))</f>
        <v>boky</v>
      </c>
      <c r="D3" s="49"/>
      <c r="E3" s="49">
        <f>IF(formulář!F18="","",formulář!CI18)</f>
        <v>8</v>
      </c>
      <c r="F3" s="49">
        <f>IF(formulář!D18="","",formulář!D18)</f>
        <v>760</v>
      </c>
      <c r="G3" s="49">
        <f>IF(formulář!E18="","",formulář!E18)</f>
        <v>550</v>
      </c>
      <c r="H3" s="49">
        <f>IF(formulář!I18="","",formulář!I18)</f>
        <v>18</v>
      </c>
      <c r="I3" s="49">
        <f>IF(A3="smazat červenou","",IF(formulář!R18="",0,formulář!R18))</f>
        <v>0</v>
      </c>
      <c r="J3" s="49">
        <f>IF(A3="smazat červenou","",IF(formulář!S18="",0,formulář!S18))</f>
        <v>0</v>
      </c>
      <c r="K3" s="49">
        <f>IF(A3="smazat červenou","",IF(formulář!G18="",0,formulář!G18))</f>
        <v>0</v>
      </c>
      <c r="L3" s="49" t="str">
        <f>IF(A3="","",IF(formulář!J18="","",formulář!CB18))</f>
        <v>10980_2</v>
      </c>
      <c r="M3" s="49" t="str">
        <f>IF(A3="","",IF(formulář!K18="","",formulář!CC18))</f>
        <v/>
      </c>
      <c r="N3" s="49" t="str">
        <f>IF(A3="","",IF(formulář!L18="","",formulář!CD18))</f>
        <v/>
      </c>
      <c r="O3" s="49" t="str">
        <f>IF(A3="","",IF(formulář!M18="","",formulář!CE18))</f>
        <v/>
      </c>
      <c r="P3" s="49" t="str">
        <f>IF(A3="smazat červenou","",formulář!CF18)</f>
        <v>W980_1_18</v>
      </c>
    </row>
    <row r="4" spans="1:16" x14ac:dyDescent="0.2">
      <c r="A4" s="49">
        <f>IF(formulář!D19="","smazat červenou",IF(formulář!CG19&lt;&gt;"",formulář!CG19,1))</f>
        <v>1</v>
      </c>
      <c r="B4" s="49">
        <f t="shared" si="0"/>
        <v>2</v>
      </c>
      <c r="C4" s="49" t="str">
        <f>IF(formulář!D19="","",IF(formulář!B19="",formulář!A19,formulář!B19))</f>
        <v>spodni dvere</v>
      </c>
      <c r="D4" s="49"/>
      <c r="E4" s="49">
        <f>IF(formulář!F19="","",formulář!CI19)</f>
        <v>4</v>
      </c>
      <c r="F4" s="49">
        <f>IF(formulář!D19="","",formulář!D19)</f>
        <v>596</v>
      </c>
      <c r="G4" s="49">
        <f>IF(formulář!E19="","",formulář!E19)</f>
        <v>350</v>
      </c>
      <c r="H4" s="49">
        <f>IF(formulář!I19="","",formulář!I19)</f>
        <v>18</v>
      </c>
      <c r="I4" s="49">
        <f>IF(A4="smazat červenou","",IF(formulář!R19="",0,formulář!R19))</f>
        <v>0</v>
      </c>
      <c r="J4" s="49">
        <f>IF(A4="smazat červenou","",IF(formulář!S19="",0,formulář!S19))</f>
        <v>0</v>
      </c>
      <c r="K4" s="49">
        <f>IF(A4="smazat červenou","",IF(formulář!G19="",0,formulář!G19))</f>
        <v>0</v>
      </c>
      <c r="L4" s="49" t="str">
        <f>IF(A4="","",IF(formulář!J19="","",formulář!CB19))</f>
        <v>10100_1</v>
      </c>
      <c r="M4" s="49" t="str">
        <f>IF(A4="","",IF(formulář!K19="","",formulář!CC19))</f>
        <v>10100_1</v>
      </c>
      <c r="N4" s="49" t="str">
        <f>IF(A4="","",IF(formulář!L19="","",formulář!CD19))</f>
        <v>10100_1</v>
      </c>
      <c r="O4" s="49" t="str">
        <f>IF(A4="","",IF(formulář!M19="","",formulář!CE19))</f>
        <v>10100_1</v>
      </c>
      <c r="P4" s="49" t="str">
        <f>IF(A4="smazat červenou","",formulář!CF19)</f>
        <v>W1000 ST30_18</v>
      </c>
    </row>
    <row r="5" spans="1:16" x14ac:dyDescent="0.2">
      <c r="A5" s="49">
        <f>IF(formulář!D20="","smazat červenou",IF(formulář!CG20&lt;&gt;"",formulář!CG20,1))</f>
        <v>1</v>
      </c>
      <c r="B5" s="49">
        <f t="shared" si="0"/>
        <v>2</v>
      </c>
      <c r="C5" s="49" t="str">
        <f>IF(formulář!D20="","",IF(formulář!B20="",formulář!A20,formulář!B20))</f>
        <v>horni dvere</v>
      </c>
      <c r="D5" s="49"/>
      <c r="E5" s="49">
        <f>IF(formulář!F20="","",formulář!CI20)</f>
        <v>4</v>
      </c>
      <c r="F5" s="49">
        <f>IF(formulář!D20="","",formulář!D20)</f>
        <v>596</v>
      </c>
      <c r="G5" s="49">
        <f>IF(formulář!E20="","",formulář!E20)</f>
        <v>410</v>
      </c>
      <c r="H5" s="49">
        <f>IF(formulář!I20="","",formulář!I20)</f>
        <v>18</v>
      </c>
      <c r="I5" s="49">
        <f>IF(A5="smazat červenou","",IF(formulář!R20="",0,formulář!R20))</f>
        <v>0</v>
      </c>
      <c r="J5" s="49">
        <f>IF(A5="smazat červenou","",IF(formulář!S20="",0,formulář!S20))</f>
        <v>0</v>
      </c>
      <c r="K5" s="49">
        <f>IF(A5="smazat červenou","",IF(formulář!G20="",0,formulář!G20))</f>
        <v>0</v>
      </c>
      <c r="L5" s="49" t="str">
        <f>IF(A5="","",IF(formulář!J20="","",formulář!CB20))</f>
        <v>10100_1</v>
      </c>
      <c r="M5" s="49" t="str">
        <f>IF(A5="","",IF(formulář!K20="","",formulář!CC20))</f>
        <v>10100_1</v>
      </c>
      <c r="N5" s="49" t="str">
        <f>IF(A5="","",IF(formulář!L20="","",formulář!CD20))</f>
        <v>10100_1</v>
      </c>
      <c r="O5" s="49" t="str">
        <f>IF(A5="","",IF(formulář!M20="","",formulář!CE20))</f>
        <v>10100_1</v>
      </c>
      <c r="P5" s="49" t="str">
        <f>IF(A5="smazat červenou","",formulář!CF20)</f>
        <v>W1000 ST30_18</v>
      </c>
    </row>
    <row r="6" spans="1:16" x14ac:dyDescent="0.2">
      <c r="A6" s="49">
        <f>IF(formulář!D21="","smazat červenou",IF(formulář!CG21&lt;&gt;"",formulář!CG21,1))</f>
        <v>1</v>
      </c>
      <c r="B6" s="49">
        <f t="shared" si="0"/>
        <v>2</v>
      </c>
      <c r="C6" s="49" t="str">
        <f>IF(formulář!D21="","",IF(formulář!B21="",formulář!A21,formulář!B21))</f>
        <v>sokl</v>
      </c>
      <c r="D6" s="49"/>
      <c r="E6" s="49">
        <f>IF(formulář!F21="","",formulář!CI21)</f>
        <v>1</v>
      </c>
      <c r="F6" s="49">
        <f>IF(formulář!D21="","",formulář!D21)</f>
        <v>2000</v>
      </c>
      <c r="G6" s="49">
        <f>IF(formulář!E21="","",formulář!E21)</f>
        <v>100</v>
      </c>
      <c r="H6" s="49">
        <f>IF(formulář!I21="","",formulář!I21)</f>
        <v>18</v>
      </c>
      <c r="I6" s="49">
        <f>IF(A6="smazat červenou","",IF(formulář!R21="",0,formulář!R21))</f>
        <v>0</v>
      </c>
      <c r="J6" s="49">
        <f>IF(A6="smazat červenou","",IF(formulář!S21="",0,formulář!S21))</f>
        <v>0</v>
      </c>
      <c r="K6" s="49">
        <f>IF(A6="smazat červenou","",IF(formulář!G21="",0,formulář!G21))</f>
        <v>0</v>
      </c>
      <c r="L6" s="49" t="str">
        <f>IF(A6="","",IF(formulář!J21="","",formulář!CB21))</f>
        <v>10100_1</v>
      </c>
      <c r="M6" s="49" t="str">
        <f>IF(A6="","",IF(formulář!K21="","",formulář!CC21))</f>
        <v/>
      </c>
      <c r="N6" s="49" t="str">
        <f>IF(A6="","",IF(formulář!L21="","",formulář!CD21))</f>
        <v/>
      </c>
      <c r="O6" s="49" t="str">
        <f>IF(A6="","",IF(formulář!M21="","",formulář!CE21))</f>
        <v/>
      </c>
      <c r="P6" s="49" t="str">
        <f>IF(A6="smazat červenou","",formulář!CF21)</f>
        <v>W1000 ST30_18</v>
      </c>
    </row>
    <row r="7" spans="1:16" x14ac:dyDescent="0.2">
      <c r="A7" s="49">
        <f>IF(formulář!D22="","smazat červenou",IF(formulář!CG22&lt;&gt;"",formulář!CG22,1))</f>
        <v>1</v>
      </c>
      <c r="B7" s="49">
        <f t="shared" si="0"/>
        <v>2</v>
      </c>
      <c r="C7" s="49" t="str">
        <f>IF(formulář!D22="","",IF(formulář!B22="",formulář!A22,formulář!B22))</f>
        <v>zada</v>
      </c>
      <c r="D7" s="49"/>
      <c r="E7" s="49">
        <f>IF(formulář!F22="","",formulář!CI22)</f>
        <v>4</v>
      </c>
      <c r="F7" s="49">
        <f>IF(formulář!D22="","",formulář!D22)</f>
        <v>760</v>
      </c>
      <c r="G7" s="49">
        <f>IF(formulář!E22="","",formulář!E22)</f>
        <v>600</v>
      </c>
      <c r="H7" s="49">
        <f>IF(formulář!I22="","",formulář!I22)</f>
        <v>3</v>
      </c>
      <c r="I7" s="49">
        <f>IF(A7="smazat červenou","",IF(formulář!R22="",0,formulář!R22))</f>
        <v>0</v>
      </c>
      <c r="J7" s="49">
        <f>IF(A7="smazat červenou","",IF(formulář!S22="",0,formulář!S22))</f>
        <v>0</v>
      </c>
      <c r="K7" s="49">
        <f>IF(A7="smazat červenou","",IF(formulář!G22="",0,formulář!G22))</f>
        <v>0</v>
      </c>
      <c r="L7" s="49" t="str">
        <f>IF(A7="","",IF(formulář!J22="","",formulář!CB22))</f>
        <v/>
      </c>
      <c r="M7" s="49" t="str">
        <f>IF(A7="","",IF(formulář!K22="","",formulář!CC22))</f>
        <v/>
      </c>
      <c r="N7" s="49" t="str">
        <f>IF(A7="","",IF(formulář!L22="","",formulář!CD22))</f>
        <v/>
      </c>
      <c r="O7" s="49" t="str">
        <f>IF(A7="","",IF(formulář!M22="","",formulář!CE22))</f>
        <v/>
      </c>
      <c r="P7" s="49" t="str">
        <f>IF(A7="smazat červenou","",formulář!CF22)</f>
        <v>W5001_3</v>
      </c>
    </row>
    <row r="8" spans="1:16" x14ac:dyDescent="0.2">
      <c r="A8" s="49">
        <f>IF(formulář!D23="","smazat červenou",IF(formulář!CG23&lt;&gt;"",formulář!CG23,1))</f>
        <v>1</v>
      </c>
      <c r="B8" s="49">
        <f t="shared" si="0"/>
        <v>2</v>
      </c>
      <c r="C8" s="49" t="str">
        <f>IF(formulář!D23="","",IF(formulář!B23="",formulář!A23,formulář!B23))</f>
        <v>pracovni deska tupl</v>
      </c>
      <c r="D8" s="49"/>
      <c r="E8" s="49">
        <f>IF(formulář!F23="","",formulář!CI23)</f>
        <v>2</v>
      </c>
      <c r="F8" s="49">
        <f>IF(formulář!D23="","",formulář!D23)</f>
        <v>1850</v>
      </c>
      <c r="G8" s="49">
        <f>IF(formulář!E23="","",formulář!E23)</f>
        <v>600</v>
      </c>
      <c r="H8" s="49">
        <f>IF(formulář!I23="","",formulář!I23)</f>
        <v>18</v>
      </c>
      <c r="I8" s="49">
        <f>IF(A8="smazat červenou","",IF(formulář!R23="",0,formulář!R23))</f>
        <v>50</v>
      </c>
      <c r="J8" s="49">
        <f>IF(A8="smazat červenou","",IF(formulář!S23="",0,formulář!S23))</f>
        <v>0</v>
      </c>
      <c r="K8" s="49">
        <f>IF(A8="smazat červenou","",IF(formulář!G23="",0,formulář!G23))</f>
        <v>0</v>
      </c>
      <c r="L8" s="49" t="str">
        <f>IF(A8="","",IF(formulář!J23="","",formulář!CB23))</f>
        <v>1980_2_2</v>
      </c>
      <c r="M8" s="49" t="str">
        <f>IF(A8="","",IF(formulář!K23="","",formulář!CC23))</f>
        <v/>
      </c>
      <c r="N8" s="49" t="str">
        <f>IF(A8="","",IF(formulář!L23="","",formulář!CD23))</f>
        <v>1980_2_2</v>
      </c>
      <c r="O8" s="49" t="str">
        <f>IF(A8="","",IF(formulář!M23="","",formulář!CE23))</f>
        <v>1980_2_2</v>
      </c>
      <c r="P8" s="49" t="str">
        <f>IF(A8="smazat červenou","",formulář!CF23)</f>
        <v>PD_18</v>
      </c>
    </row>
    <row r="9" spans="1:16" x14ac:dyDescent="0.2">
      <c r="A9" s="49">
        <f>IF(formulář!D24="","smazat červenou",IF(formulář!CG24&lt;&gt;"",formulář!CG24,1))</f>
        <v>1</v>
      </c>
      <c r="B9" s="49">
        <f t="shared" si="0"/>
        <v>2</v>
      </c>
      <c r="C9" s="49" t="str">
        <f>IF(formulář!D24="","",IF(formulář!B24="",formulář!A24,formulář!B24))</f>
        <v>Z_dno</v>
      </c>
      <c r="D9" s="49"/>
      <c r="E9" s="49">
        <f>IF(formulář!F24="","",formulář!CI24)</f>
        <v>1</v>
      </c>
      <c r="F9" s="49">
        <f>IF(formulář!D24="","",formulář!D24)</f>
        <v>250</v>
      </c>
      <c r="G9" s="49">
        <f>IF(formulář!E24="","",formulář!E24)</f>
        <v>500</v>
      </c>
      <c r="H9" s="49">
        <f>IF(formulář!I24="","",formulář!I24)</f>
        <v>16</v>
      </c>
      <c r="I9" s="49">
        <f>IF(A9="smazat červenou","",IF(formulář!R24="",0,formulář!R24))</f>
        <v>0</v>
      </c>
      <c r="J9" s="49">
        <f>IF(A9="smazat červenou","",IF(formulář!S24="",0,formulář!S24))</f>
        <v>0</v>
      </c>
      <c r="K9" s="49">
        <f>IF(A9="smazat červenou","",IF(formulář!G24="",0,formulář!G24))</f>
        <v>0</v>
      </c>
      <c r="L9" s="49" t="str">
        <f>IF(A9="","",IF(formulář!J24="","",formulář!CB24))</f>
        <v/>
      </c>
      <c r="M9" s="49" t="str">
        <f>IF(A9="","",IF(formulář!K24="","",formulář!CC24))</f>
        <v/>
      </c>
      <c r="N9" s="49" t="str">
        <f>IF(A9="","",IF(formulář!L24="","",formulář!CD24))</f>
        <v/>
      </c>
      <c r="O9" s="49" t="str">
        <f>IF(A9="","",IF(formulář!M24="","",formulář!CE24))</f>
        <v/>
      </c>
      <c r="P9" s="49" t="str">
        <f>IF(A9="smazat červenou","",formulář!CF24)</f>
        <v>W980_2_16</v>
      </c>
    </row>
    <row r="10" spans="1:16" x14ac:dyDescent="0.2">
      <c r="A10" s="49">
        <f>IF(formulář!D25="","smazat červenou",IF(formulář!CG25&lt;&gt;"",formulář!CG25,1))</f>
        <v>1</v>
      </c>
      <c r="B10" s="49">
        <f t="shared" si="0"/>
        <v>2</v>
      </c>
      <c r="C10" s="49" t="str">
        <f>IF(formulář!D25="","",IF(formulář!B25="",formulář!A25,formulář!B25))</f>
        <v>Z_bok</v>
      </c>
      <c r="D10" s="49"/>
      <c r="E10" s="49">
        <f>IF(formulář!F25="","",formulář!CI25)</f>
        <v>2</v>
      </c>
      <c r="F10" s="49">
        <f>IF(formulář!D25="","",formulář!D25)</f>
        <v>500</v>
      </c>
      <c r="G10" s="49">
        <f>IF(formulář!E25="","",formulář!E25)</f>
        <v>120</v>
      </c>
      <c r="H10" s="49">
        <f>IF(formulář!I25="","",formulář!I25)</f>
        <v>16</v>
      </c>
      <c r="I10" s="49">
        <f>IF(A10="smazat červenou","",IF(formulář!R25="",0,formulář!R25))</f>
        <v>0</v>
      </c>
      <c r="J10" s="49">
        <f>IF(A10="smazat červenou","",IF(formulář!S25="",0,formulář!S25))</f>
        <v>0</v>
      </c>
      <c r="K10" s="49">
        <f>IF(A10="smazat červenou","",IF(formulář!G25="",0,formulář!G25))</f>
        <v>0</v>
      </c>
      <c r="L10" s="49" t="str">
        <f>IF(A10="","",IF(formulář!J25="","",formulář!CB25))</f>
        <v>10980_2</v>
      </c>
      <c r="M10" s="49" t="str">
        <f>IF(A10="","",IF(formulář!K25="","",formulář!CC25))</f>
        <v/>
      </c>
      <c r="N10" s="49" t="str">
        <f>IF(A10="","",IF(formulář!L25="","",formulář!CD25))</f>
        <v/>
      </c>
      <c r="O10" s="49" t="str">
        <f>IF(A10="","",IF(formulář!M25="","",formulář!CE25))</f>
        <v/>
      </c>
      <c r="P10" s="49" t="str">
        <f>IF(A10="smazat červenou","",formulář!CF25)</f>
        <v>W980_2_16</v>
      </c>
    </row>
    <row r="11" spans="1:16" x14ac:dyDescent="0.2">
      <c r="A11" s="49">
        <f>IF(formulář!D26="","smazat červenou",IF(formulář!CG26&lt;&gt;"",formulář!CG26,1))</f>
        <v>1</v>
      </c>
      <c r="B11" s="49">
        <f t="shared" si="0"/>
        <v>2</v>
      </c>
      <c r="C11" s="49" t="str">
        <f>IF(formulář!D26="","",IF(formulář!B26="",formulář!A26,formulář!B26))</f>
        <v>Z_predek</v>
      </c>
      <c r="D11" s="49"/>
      <c r="E11" s="49">
        <f>IF(formulář!F26="","",formulář!CI26)</f>
        <v>2</v>
      </c>
      <c r="F11" s="49">
        <f>IF(formulář!D26="","",formulář!D26)</f>
        <v>282</v>
      </c>
      <c r="G11" s="49">
        <f>IF(formulář!E26="","",formulář!E26)</f>
        <v>100</v>
      </c>
      <c r="H11" s="49">
        <f>IF(formulář!I26="","",formulář!I26)</f>
        <v>16</v>
      </c>
      <c r="I11" s="49">
        <f>IF(A11="smazat červenou","",IF(formulář!R26="",0,formulář!R26))</f>
        <v>0</v>
      </c>
      <c r="J11" s="49">
        <f>IF(A11="smazat červenou","",IF(formulář!S26="",0,formulář!S26))</f>
        <v>0</v>
      </c>
      <c r="K11" s="49">
        <f>IF(A11="smazat červenou","",IF(formulář!G26="",0,formulář!G26))</f>
        <v>0</v>
      </c>
      <c r="L11" s="49" t="str">
        <f>IF(A11="","",IF(formulář!J26="","",formulář!CB26))</f>
        <v>10980_2</v>
      </c>
      <c r="M11" s="49" t="str">
        <f>IF(A11="","",IF(formulář!K26="","",formulář!CC26))</f>
        <v/>
      </c>
      <c r="N11" s="49" t="str">
        <f>IF(A11="","",IF(formulář!L26="","",formulář!CD26))</f>
        <v/>
      </c>
      <c r="O11" s="49" t="str">
        <f>IF(A11="","",IF(formulář!M26="","",formulář!CE26))</f>
        <v/>
      </c>
      <c r="P11" s="49" t="str">
        <f>IF(A11="smazat červenou","",formulář!CF26)</f>
        <v>W980_2_16</v>
      </c>
    </row>
    <row r="12" spans="1:16" x14ac:dyDescent="0.2">
      <c r="A12" s="49" t="str">
        <f>IF(formulář!D27="","smazat červenou",IF(formulář!CG27&lt;&gt;"",formulář!CG27,1))</f>
        <v>smazat červenou</v>
      </c>
      <c r="B12" s="49" t="str">
        <f t="shared" si="0"/>
        <v>celé řádky</v>
      </c>
      <c r="C12" s="49" t="str">
        <f>IF(formulář!D27="","",IF(formulář!B27="",formulář!A27,formulář!B27))</f>
        <v/>
      </c>
      <c r="D12" s="49"/>
      <c r="E12" s="49" t="str">
        <f>IF(formulář!F27="","",formulář!CI27)</f>
        <v/>
      </c>
      <c r="F12" s="49" t="str">
        <f>IF(formulář!D27="","",formulář!D27)</f>
        <v/>
      </c>
      <c r="G12" s="49" t="str">
        <f>IF(formulář!E27="","",formulář!E27)</f>
        <v/>
      </c>
      <c r="H12" s="49" t="str">
        <f>IF(formulář!I27="","",formulář!I27)</f>
        <v/>
      </c>
      <c r="I12" s="49" t="str">
        <f>IF(A12="smazat červenou","",IF(formulář!R27="",0,formulář!R27))</f>
        <v/>
      </c>
      <c r="J12" s="49" t="str">
        <f>IF(A12="smazat červenou","",IF(formulář!S27="",0,formulář!S27))</f>
        <v/>
      </c>
      <c r="K12" s="49" t="str">
        <f>IF(A12="smazat červenou","",IF(formulář!G27="",0,formulář!G27))</f>
        <v/>
      </c>
      <c r="L12" s="49" t="str">
        <f>IF(A12="","",IF(formulář!J27="","",formulář!CB27))</f>
        <v/>
      </c>
      <c r="M12" s="49" t="str">
        <f>IF(A12="","",IF(formulář!K27="","",formulář!CC27))</f>
        <v/>
      </c>
      <c r="N12" s="49" t="str">
        <f>IF(A12="","",IF(formulář!L27="","",formulář!CD27))</f>
        <v/>
      </c>
      <c r="O12" s="49" t="str">
        <f>IF(A12="","",IF(formulář!M27="","",formulář!CE27))</f>
        <v/>
      </c>
      <c r="P12" s="49" t="str">
        <f>IF(A12="smazat červenou","",formulář!CF27)</f>
        <v/>
      </c>
    </row>
    <row r="13" spans="1:16" x14ac:dyDescent="0.2">
      <c r="A13" s="49" t="str">
        <f>IF(formulář!D28="","smazat červenou",IF(formulář!CG28&lt;&gt;"",formulář!CG28,1))</f>
        <v>smazat červenou</v>
      </c>
      <c r="B13" s="49" t="str">
        <f t="shared" si="0"/>
        <v>celé řádky</v>
      </c>
      <c r="C13" s="49" t="str">
        <f>IF(formulář!D28="","",IF(formulář!B28="",formulář!A28,formulář!B28))</f>
        <v/>
      </c>
      <c r="D13" s="49"/>
      <c r="E13" s="49" t="str">
        <f>IF(formulář!F28="","",formulář!CI28)</f>
        <v/>
      </c>
      <c r="F13" s="49" t="str">
        <f>IF(formulář!D28="","",formulář!D28)</f>
        <v/>
      </c>
      <c r="G13" s="49" t="str">
        <f>IF(formulář!E28="","",formulář!E28)</f>
        <v/>
      </c>
      <c r="H13" s="49" t="str">
        <f>IF(formulář!I28="","",formulář!I28)</f>
        <v/>
      </c>
      <c r="I13" s="49" t="str">
        <f>IF(A13="smazat červenou","",IF(formulář!R28="",0,formulář!R28))</f>
        <v/>
      </c>
      <c r="J13" s="49" t="str">
        <f>IF(A13="smazat červenou","",IF(formulář!S28="",0,formulář!S28))</f>
        <v/>
      </c>
      <c r="K13" s="49" t="str">
        <f>IF(A13="smazat červenou","",IF(formulář!G28="",0,formulář!G28))</f>
        <v/>
      </c>
      <c r="L13" s="49" t="str">
        <f>IF(A13="","",IF(formulář!J28="","",formulář!CB28))</f>
        <v/>
      </c>
      <c r="M13" s="49" t="str">
        <f>IF(A13="","",IF(formulář!K28="","",formulář!CC28))</f>
        <v/>
      </c>
      <c r="N13" s="49" t="str">
        <f>IF(A13="","",IF(formulář!L28="","",formulář!CD28))</f>
        <v/>
      </c>
      <c r="O13" s="49" t="str">
        <f>IF(A13="","",IF(formulář!M28="","",formulář!CE28))</f>
        <v/>
      </c>
      <c r="P13" s="49" t="str">
        <f>IF(A13="smazat červenou","",formulář!CF28)</f>
        <v/>
      </c>
    </row>
    <row r="14" spans="1:16" x14ac:dyDescent="0.2">
      <c r="A14" s="49" t="str">
        <f>IF(formulář!D29="","smazat červenou",IF(formulář!CG29&lt;&gt;"",formulář!CG29,1))</f>
        <v>smazat červenou</v>
      </c>
      <c r="B14" s="49" t="str">
        <f t="shared" si="0"/>
        <v>celé řádky</v>
      </c>
      <c r="C14" s="49" t="str">
        <f>IF(formulář!D29="","",IF(formulář!B29="",formulář!A29,formulář!B29))</f>
        <v/>
      </c>
      <c r="D14" s="49"/>
      <c r="E14" s="49" t="str">
        <f>IF(formulář!F29="","",formulář!CI29)</f>
        <v/>
      </c>
      <c r="F14" s="49" t="str">
        <f>IF(formulář!D29="","",formulář!D29)</f>
        <v/>
      </c>
      <c r="G14" s="49" t="str">
        <f>IF(formulář!E29="","",formulář!E29)</f>
        <v/>
      </c>
      <c r="H14" s="49" t="str">
        <f>IF(formulář!I29="","",formulář!I29)</f>
        <v/>
      </c>
      <c r="I14" s="49" t="str">
        <f>IF(A14="smazat červenou","",IF(formulář!R29="",0,formulář!R29))</f>
        <v/>
      </c>
      <c r="J14" s="49" t="str">
        <f>IF(A14="smazat červenou","",IF(formulář!S29="",0,formulář!S29))</f>
        <v/>
      </c>
      <c r="K14" s="49" t="str">
        <f>IF(A14="smazat červenou","",IF(formulář!G29="",0,formulář!G29))</f>
        <v/>
      </c>
      <c r="L14" s="49" t="str">
        <f>IF(A14="","",IF(formulář!J29="","",formulář!CB29))</f>
        <v/>
      </c>
      <c r="M14" s="49" t="str">
        <f>IF(A14="","",IF(formulář!K29="","",formulář!CC29))</f>
        <v/>
      </c>
      <c r="N14" s="49" t="str">
        <f>IF(A14="","",IF(formulář!L29="","",formulář!CD29))</f>
        <v/>
      </c>
      <c r="O14" s="49" t="str">
        <f>IF(A14="","",IF(formulář!M29="","",formulář!CE29))</f>
        <v/>
      </c>
      <c r="P14" s="49" t="str">
        <f>IF(A14="smazat červenou","",formulář!CF29)</f>
        <v/>
      </c>
    </row>
    <row r="15" spans="1:16" x14ac:dyDescent="0.2">
      <c r="A15" s="49" t="str">
        <f>IF(formulář!D30="","smazat červenou",IF(formulář!CG30&lt;&gt;"",formulář!CG30,1))</f>
        <v>smazat červenou</v>
      </c>
      <c r="B15" s="49" t="str">
        <f t="shared" si="0"/>
        <v>celé řádky</v>
      </c>
      <c r="C15" s="49" t="str">
        <f>IF(formulář!D30="","",IF(formulář!B30="",formulář!A30,formulář!B30))</f>
        <v/>
      </c>
      <c r="D15" s="49"/>
      <c r="E15" s="49" t="str">
        <f>IF(formulář!F30="","",formulář!CI30)</f>
        <v/>
      </c>
      <c r="F15" s="49" t="str">
        <f>IF(formulář!D30="","",formulář!D30)</f>
        <v/>
      </c>
      <c r="G15" s="49" t="str">
        <f>IF(formulář!E30="","",formulář!E30)</f>
        <v/>
      </c>
      <c r="H15" s="49" t="str">
        <f>IF(formulář!I30="","",formulář!I30)</f>
        <v/>
      </c>
      <c r="I15" s="49" t="str">
        <f>IF(A15="smazat červenou","",IF(formulář!R30="",0,formulář!R30))</f>
        <v/>
      </c>
      <c r="J15" s="49" t="str">
        <f>IF(A15="smazat červenou","",IF(formulář!S30="",0,formulář!S30))</f>
        <v/>
      </c>
      <c r="K15" s="49" t="str">
        <f>IF(A15="smazat červenou","",IF(formulář!G30="",0,formulář!G30))</f>
        <v/>
      </c>
      <c r="L15" s="49" t="str">
        <f>IF(A15="","",IF(formulář!J30="","",formulář!CB30))</f>
        <v/>
      </c>
      <c r="M15" s="49" t="str">
        <f>IF(A15="","",IF(formulář!K30="","",formulář!CC30))</f>
        <v/>
      </c>
      <c r="N15" s="49" t="str">
        <f>IF(A15="","",IF(formulář!L30="","",formulář!CD30))</f>
        <v/>
      </c>
      <c r="O15" s="49" t="str">
        <f>IF(A15="","",IF(formulář!M30="","",formulář!CE30))</f>
        <v/>
      </c>
      <c r="P15" s="49" t="str">
        <f>IF(A15="smazat červenou","",formulář!CF30)</f>
        <v/>
      </c>
    </row>
    <row r="16" spans="1:16" x14ac:dyDescent="0.2">
      <c r="A16" s="49" t="str">
        <f>IF(formulář!D31="","smazat červenou",IF(formulář!CG31&lt;&gt;"",formulář!CG31,1))</f>
        <v>smazat červenou</v>
      </c>
      <c r="B16" s="49" t="str">
        <f t="shared" si="0"/>
        <v>celé řádky</v>
      </c>
      <c r="C16" s="49" t="str">
        <f>IF(formulář!D31="","",IF(formulář!B31="",formulář!A31,formulář!B31))</f>
        <v/>
      </c>
      <c r="D16" s="49"/>
      <c r="E16" s="49" t="str">
        <f>IF(formulář!F31="","",formulář!CI31)</f>
        <v/>
      </c>
      <c r="F16" s="49" t="str">
        <f>IF(formulář!D31="","",formulář!D31)</f>
        <v/>
      </c>
      <c r="G16" s="49" t="str">
        <f>IF(formulář!E31="","",formulář!E31)</f>
        <v/>
      </c>
      <c r="H16" s="49" t="str">
        <f>IF(formulář!I31="","",formulář!I31)</f>
        <v/>
      </c>
      <c r="I16" s="49" t="str">
        <f>IF(A16="smazat červenou","",IF(formulář!R31="",0,formulář!R31))</f>
        <v/>
      </c>
      <c r="J16" s="49" t="str">
        <f>IF(A16="smazat červenou","",IF(formulář!S31="",0,formulář!S31))</f>
        <v/>
      </c>
      <c r="K16" s="49" t="str">
        <f>IF(A16="smazat červenou","",IF(formulář!G31="",0,formulář!G31))</f>
        <v/>
      </c>
      <c r="L16" s="49" t="str">
        <f>IF(A16="","",IF(formulář!J31="","",formulář!CB31))</f>
        <v/>
      </c>
      <c r="M16" s="49" t="str">
        <f>IF(A16="","",IF(formulář!K31="","",formulář!CC31))</f>
        <v/>
      </c>
      <c r="N16" s="49" t="str">
        <f>IF(A16="","",IF(formulář!L31="","",formulář!CD31))</f>
        <v/>
      </c>
      <c r="O16" s="49" t="str">
        <f>IF(A16="","",IF(formulář!M31="","",formulář!CE31))</f>
        <v/>
      </c>
      <c r="P16" s="49" t="str">
        <f>IF(A16="smazat červenou","",formulář!CF31)</f>
        <v/>
      </c>
    </row>
    <row r="17" spans="1:16" x14ac:dyDescent="0.2">
      <c r="A17" s="49" t="str">
        <f>IF(formulář!D32="","smazat červenou",IF(formulář!CG32&lt;&gt;"",formulář!CG32,1))</f>
        <v>smazat červenou</v>
      </c>
      <c r="B17" s="49" t="str">
        <f t="shared" si="0"/>
        <v>celé řádky</v>
      </c>
      <c r="C17" s="49" t="str">
        <f>IF(formulář!D32="","",IF(formulář!B32="",formulář!A32,formulář!B32))</f>
        <v/>
      </c>
      <c r="D17" s="49"/>
      <c r="E17" s="49" t="str">
        <f>IF(formulář!F32="","",formulář!CI32)</f>
        <v/>
      </c>
      <c r="F17" s="49" t="str">
        <f>IF(formulář!D32="","",formulář!D32)</f>
        <v/>
      </c>
      <c r="G17" s="49" t="str">
        <f>IF(formulář!E32="","",formulář!E32)</f>
        <v/>
      </c>
      <c r="H17" s="49" t="str">
        <f>IF(formulář!I32="","",formulář!I32)</f>
        <v/>
      </c>
      <c r="I17" s="49" t="str">
        <f>IF(A17="smazat červenou","",IF(formulář!R32="",0,formulář!R32))</f>
        <v/>
      </c>
      <c r="J17" s="49" t="str">
        <f>IF(A17="smazat červenou","",IF(formulář!S32="",0,formulář!S32))</f>
        <v/>
      </c>
      <c r="K17" s="49" t="str">
        <f>IF(A17="smazat červenou","",IF(formulář!G32="",0,formulář!G32))</f>
        <v/>
      </c>
      <c r="L17" s="49" t="str">
        <f>IF(A17="","",IF(formulář!J32="","",formulář!CB32))</f>
        <v/>
      </c>
      <c r="M17" s="49" t="str">
        <f>IF(A17="","",IF(formulář!K32="","",formulář!CC32))</f>
        <v/>
      </c>
      <c r="N17" s="49" t="str">
        <f>IF(A17="","",IF(formulář!L32="","",formulář!CD32))</f>
        <v/>
      </c>
      <c r="O17" s="49" t="str">
        <f>IF(A17="","",IF(formulář!M32="","",formulář!CE32))</f>
        <v/>
      </c>
      <c r="P17" s="49" t="str">
        <f>IF(A17="smazat červenou","",formulář!CF32)</f>
        <v/>
      </c>
    </row>
    <row r="18" spans="1:16" x14ac:dyDescent="0.2">
      <c r="A18" s="49" t="str">
        <f>IF(formulář!D33="","smazat červenou",IF(formulář!CG33&lt;&gt;"",formulář!CG33,1))</f>
        <v>smazat červenou</v>
      </c>
      <c r="B18" s="49" t="str">
        <f t="shared" si="0"/>
        <v>celé řádky</v>
      </c>
      <c r="C18" s="49" t="str">
        <f>IF(formulář!D33="","",IF(formulář!B33="",formulář!A33,formulář!B33))</f>
        <v/>
      </c>
      <c r="D18" s="49"/>
      <c r="E18" s="49" t="str">
        <f>IF(formulář!F33="","",formulář!CI33)</f>
        <v/>
      </c>
      <c r="F18" s="49" t="str">
        <f>IF(formulář!D33="","",formulář!D33)</f>
        <v/>
      </c>
      <c r="G18" s="49" t="str">
        <f>IF(formulář!E33="","",formulář!E33)</f>
        <v/>
      </c>
      <c r="H18" s="49" t="str">
        <f>IF(formulář!I33="","",formulář!I33)</f>
        <v/>
      </c>
      <c r="I18" s="49" t="str">
        <f>IF(A18="smazat červenou","",IF(formulář!R33="",0,formulář!R33))</f>
        <v/>
      </c>
      <c r="J18" s="49" t="str">
        <f>IF(A18="smazat červenou","",IF(formulář!S33="",0,formulář!S33))</f>
        <v/>
      </c>
      <c r="K18" s="49" t="str">
        <f>IF(A18="smazat červenou","",IF(formulář!G33="",0,formulář!G33))</f>
        <v/>
      </c>
      <c r="L18" s="49" t="str">
        <f>IF(A18="","",IF(formulář!J33="","",formulář!CB33))</f>
        <v/>
      </c>
      <c r="M18" s="49" t="str">
        <f>IF(A18="","",IF(formulář!K33="","",formulář!CC33))</f>
        <v/>
      </c>
      <c r="N18" s="49" t="str">
        <f>IF(A18="","",IF(formulář!L33="","",formulář!CD33))</f>
        <v/>
      </c>
      <c r="O18" s="49" t="str">
        <f>IF(A18="","",IF(formulář!M33="","",formulář!CE33))</f>
        <v/>
      </c>
      <c r="P18" s="49" t="str">
        <f>IF(A18="smazat červenou","",formulář!CF33)</f>
        <v/>
      </c>
    </row>
    <row r="19" spans="1:16" x14ac:dyDescent="0.2">
      <c r="A19" s="49" t="str">
        <f>IF(formulář!D34="","smazat červenou",IF(formulář!CG34&lt;&gt;"",formulář!CG34,1))</f>
        <v>smazat červenou</v>
      </c>
      <c r="B19" s="49" t="str">
        <f t="shared" si="0"/>
        <v>celé řádky</v>
      </c>
      <c r="C19" s="49" t="str">
        <f>IF(formulář!D34="","",IF(formulář!B34="",formulář!A34,formulář!B34))</f>
        <v/>
      </c>
      <c r="D19" s="49"/>
      <c r="E19" s="49" t="str">
        <f>IF(formulář!F34="","",formulář!CI34)</f>
        <v/>
      </c>
      <c r="F19" s="49" t="str">
        <f>IF(formulář!D34="","",formulář!D34)</f>
        <v/>
      </c>
      <c r="G19" s="49" t="str">
        <f>IF(formulář!E34="","",formulář!E34)</f>
        <v/>
      </c>
      <c r="H19" s="49" t="str">
        <f>IF(formulář!I34="","",formulář!I34)</f>
        <v/>
      </c>
      <c r="I19" s="49" t="str">
        <f>IF(A19="smazat červenou","",IF(formulář!R34="",0,formulář!R34))</f>
        <v/>
      </c>
      <c r="J19" s="49" t="str">
        <f>IF(A19="smazat červenou","",IF(formulář!S34="",0,formulář!S34))</f>
        <v/>
      </c>
      <c r="K19" s="49" t="str">
        <f>IF(A19="smazat červenou","",IF(formulář!G34="",0,formulář!G34))</f>
        <v/>
      </c>
      <c r="L19" s="49" t="str">
        <f>IF(A19="","",IF(formulář!J34="","",formulář!CB34))</f>
        <v/>
      </c>
      <c r="M19" s="49" t="str">
        <f>IF(A19="","",IF(formulář!K34="","",formulář!CC34))</f>
        <v/>
      </c>
      <c r="N19" s="49" t="str">
        <f>IF(A19="","",IF(formulář!L34="","",formulář!CD34))</f>
        <v/>
      </c>
      <c r="O19" s="49" t="str">
        <f>IF(A19="","",IF(formulář!M34="","",formulář!CE34))</f>
        <v/>
      </c>
      <c r="P19" s="49" t="str">
        <f>IF(A19="smazat červenou","",formulář!CF34)</f>
        <v/>
      </c>
    </row>
    <row r="20" spans="1:16" x14ac:dyDescent="0.2">
      <c r="A20" s="49" t="str">
        <f>IF(formulář!D35="","smazat červenou",IF(formulář!CG35&lt;&gt;"",formulář!CG35,1))</f>
        <v>smazat červenou</v>
      </c>
      <c r="B20" s="49" t="str">
        <f t="shared" si="0"/>
        <v>celé řádky</v>
      </c>
      <c r="C20" s="49" t="str">
        <f>IF(formulář!D35="","",IF(formulář!B35="",formulář!A35,formulář!B35))</f>
        <v/>
      </c>
      <c r="D20" s="49"/>
      <c r="E20" s="49" t="str">
        <f>IF(formulář!F35="","",formulář!CI35)</f>
        <v/>
      </c>
      <c r="F20" s="49" t="str">
        <f>IF(formulář!D35="","",formulář!D35)</f>
        <v/>
      </c>
      <c r="G20" s="49" t="str">
        <f>IF(formulář!E35="","",formulář!E35)</f>
        <v/>
      </c>
      <c r="H20" s="49" t="str">
        <f>IF(formulář!I35="","",formulář!I35)</f>
        <v/>
      </c>
      <c r="I20" s="49" t="str">
        <f>IF(A20="smazat červenou","",IF(formulář!R35="",0,formulář!R35))</f>
        <v/>
      </c>
      <c r="J20" s="49" t="str">
        <f>IF(A20="smazat červenou","",IF(formulář!S35="",0,formulář!S35))</f>
        <v/>
      </c>
      <c r="K20" s="49" t="str">
        <f>IF(A20="smazat červenou","",IF(formulář!G35="",0,formulář!G35))</f>
        <v/>
      </c>
      <c r="L20" s="49" t="str">
        <f>IF(A20="","",IF(formulář!J35="","",formulář!CB35))</f>
        <v/>
      </c>
      <c r="M20" s="49" t="str">
        <f>IF(A20="","",IF(formulář!K35="","",formulář!CC35))</f>
        <v/>
      </c>
      <c r="N20" s="49" t="str">
        <f>IF(A20="","",IF(formulář!L35="","",formulář!CD35))</f>
        <v/>
      </c>
      <c r="O20" s="49" t="str">
        <f>IF(A20="","",IF(formulář!M35="","",formulář!CE35))</f>
        <v/>
      </c>
      <c r="P20" s="49" t="str">
        <f>IF(A20="smazat červenou","",formulář!CF35)</f>
        <v/>
      </c>
    </row>
    <row r="21" spans="1:16" x14ac:dyDescent="0.2">
      <c r="A21" s="49" t="str">
        <f>IF(formulář!D36="","smazat červenou",IF(formulář!CG36&lt;&gt;"",formulář!CG36,1))</f>
        <v>smazat červenou</v>
      </c>
      <c r="B21" s="49" t="str">
        <f t="shared" si="0"/>
        <v>celé řádky</v>
      </c>
      <c r="C21" s="49" t="str">
        <f>IF(formulář!D36="","",IF(formulář!B36="",formulář!A36,formulář!B36))</f>
        <v/>
      </c>
      <c r="D21" s="49"/>
      <c r="E21" s="49" t="str">
        <f>IF(formulář!F36="","",formulář!CI36)</f>
        <v/>
      </c>
      <c r="F21" s="49" t="str">
        <f>IF(formulář!D36="","",formulář!D36)</f>
        <v/>
      </c>
      <c r="G21" s="49" t="str">
        <f>IF(formulář!E36="","",formulář!E36)</f>
        <v/>
      </c>
      <c r="H21" s="49" t="str">
        <f>IF(formulář!I36="","",formulář!I36)</f>
        <v/>
      </c>
      <c r="I21" s="49" t="str">
        <f>IF(A21="smazat červenou","",IF(formulář!R36="",0,formulář!R36))</f>
        <v/>
      </c>
      <c r="J21" s="49" t="str">
        <f>IF(A21="smazat červenou","",IF(formulář!S36="",0,formulář!S36))</f>
        <v/>
      </c>
      <c r="K21" s="49" t="str">
        <f>IF(A21="smazat červenou","",IF(formulář!G36="",0,formulář!G36))</f>
        <v/>
      </c>
      <c r="L21" s="49" t="str">
        <f>IF(A21="","",IF(formulář!J36="","",formulář!CB36))</f>
        <v/>
      </c>
      <c r="M21" s="49" t="str">
        <f>IF(A21="","",IF(formulář!K36="","",formulář!CC36))</f>
        <v/>
      </c>
      <c r="N21" s="49" t="str">
        <f>IF(A21="","",IF(formulář!L36="","",formulář!CD36))</f>
        <v/>
      </c>
      <c r="O21" s="49" t="str">
        <f>IF(A21="","",IF(formulář!M36="","",formulář!CE36))</f>
        <v/>
      </c>
      <c r="P21" s="49" t="str">
        <f>IF(A21="smazat červenou","",formulář!CF36)</f>
        <v/>
      </c>
    </row>
    <row r="22" spans="1:16" x14ac:dyDescent="0.2">
      <c r="A22" s="49" t="str">
        <f>IF(formulář!D37="","smazat červenou",IF(formulář!CG37&lt;&gt;"",formulář!CG37,1))</f>
        <v>smazat červenou</v>
      </c>
      <c r="B22" s="49" t="str">
        <f t="shared" si="0"/>
        <v>celé řádky</v>
      </c>
      <c r="C22" s="49" t="str">
        <f>IF(formulář!D37="","",IF(formulář!B37="",formulář!A37,formulář!B37))</f>
        <v/>
      </c>
      <c r="D22" s="49"/>
      <c r="E22" s="49" t="str">
        <f>IF(formulář!F37="","",formulář!CI37)</f>
        <v/>
      </c>
      <c r="F22" s="49" t="str">
        <f>IF(formulář!D37="","",formulář!D37)</f>
        <v/>
      </c>
      <c r="G22" s="49" t="str">
        <f>IF(formulář!E37="","",formulář!E37)</f>
        <v/>
      </c>
      <c r="H22" s="49" t="str">
        <f>IF(formulář!I37="","",formulář!I37)</f>
        <v/>
      </c>
      <c r="I22" s="49" t="str">
        <f>IF(A22="smazat červenou","",IF(formulář!R37="",0,formulář!R37))</f>
        <v/>
      </c>
      <c r="J22" s="49" t="str">
        <f>IF(A22="smazat červenou","",IF(formulář!S37="",0,formulář!S37))</f>
        <v/>
      </c>
      <c r="K22" s="49" t="str">
        <f>IF(A22="smazat červenou","",IF(formulář!G37="",0,formulář!G37))</f>
        <v/>
      </c>
      <c r="L22" s="49" t="str">
        <f>IF(A22="","",IF(formulář!J37="","",formulář!CB37))</f>
        <v/>
      </c>
      <c r="M22" s="49" t="str">
        <f>IF(A22="","",IF(formulář!K37="","",formulář!CC37))</f>
        <v/>
      </c>
      <c r="N22" s="49" t="str">
        <f>IF(A22="","",IF(formulář!L37="","",formulář!CD37))</f>
        <v/>
      </c>
      <c r="O22" s="49" t="str">
        <f>IF(A22="","",IF(formulář!M37="","",formulář!CE37))</f>
        <v/>
      </c>
      <c r="P22" s="49" t="str">
        <f>IF(A22="smazat červenou","",formulář!CF37)</f>
        <v/>
      </c>
    </row>
    <row r="23" spans="1:16" x14ac:dyDescent="0.2">
      <c r="A23" s="49" t="str">
        <f>IF(formulář!D38="","smazat červenou",IF(formulář!CG38&lt;&gt;"",formulář!CG38,1))</f>
        <v>smazat červenou</v>
      </c>
      <c r="B23" s="49" t="str">
        <f t="shared" si="0"/>
        <v>celé řádky</v>
      </c>
      <c r="C23" s="49" t="str">
        <f>IF(formulář!D38="","",IF(formulář!B38="",formulář!A38,formulář!B38))</f>
        <v/>
      </c>
      <c r="D23" s="49"/>
      <c r="E23" s="49" t="str">
        <f>IF(formulář!F38="","",formulář!CI38)</f>
        <v/>
      </c>
      <c r="F23" s="49" t="str">
        <f>IF(formulář!D38="","",formulář!D38)</f>
        <v/>
      </c>
      <c r="G23" s="49" t="str">
        <f>IF(formulář!E38="","",formulář!E38)</f>
        <v/>
      </c>
      <c r="H23" s="49" t="str">
        <f>IF(formulář!I38="","",formulář!I38)</f>
        <v/>
      </c>
      <c r="I23" s="49" t="str">
        <f>IF(A23="smazat červenou","",IF(formulář!R38="",0,formulář!R38))</f>
        <v/>
      </c>
      <c r="J23" s="49" t="str">
        <f>IF(A23="smazat červenou","",IF(formulář!S38="",0,formulář!S38))</f>
        <v/>
      </c>
      <c r="K23" s="49" t="str">
        <f>IF(A23="smazat červenou","",IF(formulář!G38="",0,formulář!G38))</f>
        <v/>
      </c>
      <c r="L23" s="49" t="str">
        <f>IF(A23="","",IF(formulář!J38="","",formulář!CB38))</f>
        <v/>
      </c>
      <c r="M23" s="49" t="str">
        <f>IF(A23="","",IF(formulář!K38="","",formulář!CC38))</f>
        <v/>
      </c>
      <c r="N23" s="49" t="str">
        <f>IF(A23="","",IF(formulář!L38="","",formulář!CD38))</f>
        <v/>
      </c>
      <c r="O23" s="49" t="str">
        <f>IF(A23="","",IF(formulář!M38="","",formulář!CE38))</f>
        <v/>
      </c>
      <c r="P23" s="49" t="str">
        <f>IF(A23="smazat červenou","",formulář!CF38)</f>
        <v/>
      </c>
    </row>
    <row r="24" spans="1:16" x14ac:dyDescent="0.2">
      <c r="A24" s="49" t="str">
        <f>IF(formulář!D39="","smazat červenou",IF(formulář!CG39&lt;&gt;"",formulář!CG39,1))</f>
        <v>smazat červenou</v>
      </c>
      <c r="B24" s="49" t="str">
        <f t="shared" si="0"/>
        <v>celé řádky</v>
      </c>
      <c r="C24" s="49" t="str">
        <f>IF(formulář!D39="","",IF(formulář!B39="",formulář!A39,formulář!B39))</f>
        <v/>
      </c>
      <c r="D24" s="49"/>
      <c r="E24" s="49" t="str">
        <f>IF(formulář!F39="","",formulář!CI39)</f>
        <v/>
      </c>
      <c r="F24" s="49" t="str">
        <f>IF(formulář!D39="","",formulář!D39)</f>
        <v/>
      </c>
      <c r="G24" s="49" t="str">
        <f>IF(formulář!E39="","",formulář!E39)</f>
        <v/>
      </c>
      <c r="H24" s="49" t="str">
        <f>IF(formulář!I39="","",formulář!I39)</f>
        <v/>
      </c>
      <c r="I24" s="49" t="str">
        <f>IF(A24="smazat červenou","",IF(formulář!R39="",0,formulář!R39))</f>
        <v/>
      </c>
      <c r="J24" s="49" t="str">
        <f>IF(A24="smazat červenou","",IF(formulář!S39="",0,formulář!S39))</f>
        <v/>
      </c>
      <c r="K24" s="49" t="str">
        <f>IF(A24="smazat červenou","",IF(formulář!G39="",0,formulář!G39))</f>
        <v/>
      </c>
      <c r="L24" s="49" t="str">
        <f>IF(A24="","",IF(formulář!J39="","",formulář!CB39))</f>
        <v/>
      </c>
      <c r="M24" s="49" t="str">
        <f>IF(A24="","",IF(formulář!K39="","",formulář!CC39))</f>
        <v/>
      </c>
      <c r="N24" s="49" t="str">
        <f>IF(A24="","",IF(formulář!L39="","",formulář!CD39))</f>
        <v/>
      </c>
      <c r="O24" s="49" t="str">
        <f>IF(A24="","",IF(formulář!M39="","",formulář!CE39))</f>
        <v/>
      </c>
      <c r="P24" s="49" t="str">
        <f>IF(A24="smazat červenou","",formulář!CF39)</f>
        <v/>
      </c>
    </row>
    <row r="25" spans="1:16" x14ac:dyDescent="0.2">
      <c r="A25" s="49" t="str">
        <f>IF(formulář!D40="","smazat červenou",IF(formulář!CG40&lt;&gt;"",formulář!CG40,1))</f>
        <v>smazat červenou</v>
      </c>
      <c r="B25" s="49" t="str">
        <f t="shared" si="0"/>
        <v>celé řádky</v>
      </c>
      <c r="C25" s="49" t="str">
        <f>IF(formulář!D40="","",IF(formulář!B40="",formulář!A40,formulář!B40))</f>
        <v/>
      </c>
      <c r="D25" s="49"/>
      <c r="E25" s="49" t="str">
        <f>IF(formulář!F40="","",formulář!CI40)</f>
        <v/>
      </c>
      <c r="F25" s="49" t="str">
        <f>IF(formulář!D40="","",formulář!D40)</f>
        <v/>
      </c>
      <c r="G25" s="49" t="str">
        <f>IF(formulář!E40="","",formulář!E40)</f>
        <v/>
      </c>
      <c r="H25" s="49" t="str">
        <f>IF(formulář!I40="","",formulář!I40)</f>
        <v/>
      </c>
      <c r="I25" s="49" t="str">
        <f>IF(A25="smazat červenou","",IF(formulář!R40="",0,formulář!R40))</f>
        <v/>
      </c>
      <c r="J25" s="49" t="str">
        <f>IF(A25="smazat červenou","",IF(formulář!S40="",0,formulář!S40))</f>
        <v/>
      </c>
      <c r="K25" s="49" t="str">
        <f>IF(A25="smazat červenou","",IF(formulář!G40="",0,formulář!G40))</f>
        <v/>
      </c>
      <c r="L25" s="49" t="str">
        <f>IF(A25="","",IF(formulář!J40="","",formulář!CB40))</f>
        <v/>
      </c>
      <c r="M25" s="49" t="str">
        <f>IF(A25="","",IF(formulář!K40="","",formulář!CC40))</f>
        <v/>
      </c>
      <c r="N25" s="49" t="str">
        <f>IF(A25="","",IF(formulář!L40="","",formulář!CD40))</f>
        <v/>
      </c>
      <c r="O25" s="49" t="str">
        <f>IF(A25="","",IF(formulář!M40="","",formulář!CE40))</f>
        <v/>
      </c>
      <c r="P25" s="49" t="str">
        <f>IF(A25="smazat červenou","",formulář!CF40)</f>
        <v/>
      </c>
    </row>
    <row r="26" spans="1:16" x14ac:dyDescent="0.2">
      <c r="A26" s="49" t="str">
        <f>IF(formulář!D41="","smazat červenou",IF(formulář!CG41&lt;&gt;"",formulář!CG41,1))</f>
        <v>smazat červenou</v>
      </c>
      <c r="B26" s="49" t="str">
        <f t="shared" si="0"/>
        <v>celé řádky</v>
      </c>
      <c r="C26" s="49" t="str">
        <f>IF(formulář!D41="","",IF(formulář!B41="",formulář!A41,formulář!B41))</f>
        <v/>
      </c>
      <c r="D26" s="49"/>
      <c r="E26" s="49" t="str">
        <f>IF(formulář!F41="","",formulář!CI41)</f>
        <v/>
      </c>
      <c r="F26" s="49" t="str">
        <f>IF(formulář!D41="","",formulář!D41)</f>
        <v/>
      </c>
      <c r="G26" s="49" t="str">
        <f>IF(formulář!E41="","",formulář!E41)</f>
        <v/>
      </c>
      <c r="H26" s="49" t="str">
        <f>IF(formulář!I41="","",formulář!I41)</f>
        <v/>
      </c>
      <c r="I26" s="49" t="str">
        <f>IF(A26="smazat červenou","",IF(formulář!R41="",0,formulář!R41))</f>
        <v/>
      </c>
      <c r="J26" s="49" t="str">
        <f>IF(A26="smazat červenou","",IF(formulář!S41="",0,formulář!S41))</f>
        <v/>
      </c>
      <c r="K26" s="49" t="str">
        <f>IF(A26="smazat červenou","",IF(formulář!G41="",0,formulář!G41))</f>
        <v/>
      </c>
      <c r="L26" s="49" t="str">
        <f>IF(A26="","",IF(formulář!J41="","",formulář!CB41))</f>
        <v/>
      </c>
      <c r="M26" s="49" t="str">
        <f>IF(A26="","",IF(formulář!K41="","",formulář!CC41))</f>
        <v/>
      </c>
      <c r="N26" s="49" t="str">
        <f>IF(A26="","",IF(formulář!L41="","",formulář!CD41))</f>
        <v/>
      </c>
      <c r="O26" s="49" t="str">
        <f>IF(A26="","",IF(formulář!M41="","",formulář!CE41))</f>
        <v/>
      </c>
      <c r="P26" s="49" t="str">
        <f>IF(A26="smazat červenou","",formulář!CF41)</f>
        <v/>
      </c>
    </row>
    <row r="27" spans="1:16" x14ac:dyDescent="0.2">
      <c r="A27" s="49" t="str">
        <f>IF(formulář!D42="","smazat červenou",IF(formulář!CG42&lt;&gt;"",formulář!CG42,1))</f>
        <v>smazat červenou</v>
      </c>
      <c r="B27" s="49" t="str">
        <f t="shared" si="0"/>
        <v>celé řádky</v>
      </c>
      <c r="C27" s="49" t="str">
        <f>IF(formulář!D42="","",IF(formulář!B42="",formulář!A42,formulář!B42))</f>
        <v/>
      </c>
      <c r="D27" s="49"/>
      <c r="E27" s="49" t="str">
        <f>IF(formulář!F42="","",formulář!CI42)</f>
        <v/>
      </c>
      <c r="F27" s="49" t="str">
        <f>IF(formulář!D42="","",formulář!D42)</f>
        <v/>
      </c>
      <c r="G27" s="49" t="str">
        <f>IF(formulář!E42="","",formulář!E42)</f>
        <v/>
      </c>
      <c r="H27" s="49" t="str">
        <f>IF(formulář!I42="","",formulář!I42)</f>
        <v/>
      </c>
      <c r="I27" s="49" t="str">
        <f>IF(A27="smazat červenou","",IF(formulář!R42="",0,formulář!R42))</f>
        <v/>
      </c>
      <c r="J27" s="49" t="str">
        <f>IF(A27="smazat červenou","",IF(formulář!S42="",0,formulář!S42))</f>
        <v/>
      </c>
      <c r="K27" s="49" t="str">
        <f>IF(A27="smazat červenou","",IF(formulář!G42="",0,formulář!G42))</f>
        <v/>
      </c>
      <c r="L27" s="49" t="str">
        <f>IF(A27="","",IF(formulář!J42="","",formulář!CB42))</f>
        <v/>
      </c>
      <c r="M27" s="49" t="str">
        <f>IF(A27="","",IF(formulář!K42="","",formulář!CC42))</f>
        <v/>
      </c>
      <c r="N27" s="49" t="str">
        <f>IF(A27="","",IF(formulář!L42="","",formulář!CD42))</f>
        <v/>
      </c>
      <c r="O27" s="49" t="str">
        <f>IF(A27="","",IF(formulář!M42="","",formulář!CE42))</f>
        <v/>
      </c>
      <c r="P27" s="49" t="str">
        <f>IF(A27="smazat červenou","",formulář!CF42)</f>
        <v/>
      </c>
    </row>
    <row r="28" spans="1:16" x14ac:dyDescent="0.2">
      <c r="A28" s="49" t="str">
        <f>IF(formulář!D43="","smazat červenou",IF(formulář!CG43&lt;&gt;"",formulář!CG43,1))</f>
        <v>smazat červenou</v>
      </c>
      <c r="B28" s="49" t="str">
        <f t="shared" si="0"/>
        <v>celé řádky</v>
      </c>
      <c r="C28" s="49" t="str">
        <f>IF(formulář!D43="","",IF(formulář!B43="",formulář!A43,formulář!B43))</f>
        <v/>
      </c>
      <c r="D28" s="49"/>
      <c r="E28" s="49" t="str">
        <f>IF(formulář!F43="","",formulář!CI43)</f>
        <v/>
      </c>
      <c r="F28" s="49" t="str">
        <f>IF(formulář!D43="","",formulář!D43)</f>
        <v/>
      </c>
      <c r="G28" s="49" t="str">
        <f>IF(formulář!E43="","",formulář!E43)</f>
        <v/>
      </c>
      <c r="H28" s="49" t="str">
        <f>IF(formulář!I43="","",formulář!I43)</f>
        <v/>
      </c>
      <c r="I28" s="49" t="str">
        <f>IF(A28="smazat červenou","",IF(formulář!R43="",0,formulář!R43))</f>
        <v/>
      </c>
      <c r="J28" s="49" t="str">
        <f>IF(A28="smazat červenou","",IF(formulář!S43="",0,formulář!S43))</f>
        <v/>
      </c>
      <c r="K28" s="49" t="str">
        <f>IF(A28="smazat červenou","",IF(formulář!G43="",0,formulář!G43))</f>
        <v/>
      </c>
      <c r="L28" s="49" t="str">
        <f>IF(A28="","",IF(formulář!J43="","",formulář!CB43))</f>
        <v/>
      </c>
      <c r="M28" s="49" t="str">
        <f>IF(A28="","",IF(formulář!K43="","",formulář!CC43))</f>
        <v/>
      </c>
      <c r="N28" s="49" t="str">
        <f>IF(A28="","",IF(formulář!L43="","",formulář!CD43))</f>
        <v/>
      </c>
      <c r="O28" s="49" t="str">
        <f>IF(A28="","",IF(formulář!M43="","",formulář!CE43))</f>
        <v/>
      </c>
      <c r="P28" s="49" t="str">
        <f>IF(A28="smazat červenou","",formulář!CF43)</f>
        <v/>
      </c>
    </row>
    <row r="29" spans="1:16" x14ac:dyDescent="0.2">
      <c r="A29" s="49" t="str">
        <f>IF(formulář!D44="","smazat červenou",IF(formulář!CG44&lt;&gt;"",formulář!CG44,1))</f>
        <v>smazat červenou</v>
      </c>
      <c r="B29" s="49" t="str">
        <f t="shared" si="0"/>
        <v>celé řádky</v>
      </c>
      <c r="C29" s="49" t="str">
        <f>IF(formulář!D44="","",IF(formulář!B44="",formulář!A44,formulář!B44))</f>
        <v/>
      </c>
      <c r="D29" s="49"/>
      <c r="E29" s="49" t="str">
        <f>IF(formulář!F44="","",formulář!CI44)</f>
        <v/>
      </c>
      <c r="F29" s="49" t="str">
        <f>IF(formulář!D44="","",formulář!D44)</f>
        <v/>
      </c>
      <c r="G29" s="49" t="str">
        <f>IF(formulář!E44="","",formulář!E44)</f>
        <v/>
      </c>
      <c r="H29" s="49" t="str">
        <f>IF(formulář!I44="","",formulář!I44)</f>
        <v/>
      </c>
      <c r="I29" s="49" t="str">
        <f>IF(A29="smazat červenou","",IF(formulář!R44="",0,formulář!R44))</f>
        <v/>
      </c>
      <c r="J29" s="49" t="str">
        <f>IF(A29="smazat červenou","",IF(formulář!S44="",0,formulář!S44))</f>
        <v/>
      </c>
      <c r="K29" s="49" t="str">
        <f>IF(A29="smazat červenou","",IF(formulář!G44="",0,formulář!G44))</f>
        <v/>
      </c>
      <c r="L29" s="49" t="str">
        <f>IF(A29="","",IF(formulář!J44="","",formulář!CB44))</f>
        <v/>
      </c>
      <c r="M29" s="49" t="str">
        <f>IF(A29="","",IF(formulář!K44="","",formulář!CC44))</f>
        <v/>
      </c>
      <c r="N29" s="49" t="str">
        <f>IF(A29="","",IF(formulář!L44="","",formulář!CD44))</f>
        <v/>
      </c>
      <c r="O29" s="49" t="str">
        <f>IF(A29="","",IF(formulář!M44="","",formulář!CE44))</f>
        <v/>
      </c>
      <c r="P29" s="49" t="str">
        <f>IF(A29="smazat červenou","",formulář!CF44)</f>
        <v/>
      </c>
    </row>
    <row r="30" spans="1:16" x14ac:dyDescent="0.2">
      <c r="A30" s="49" t="str">
        <f>IF(formulář!D45="","smazat červenou",IF(formulář!CG45&lt;&gt;"",formulář!CG45,1))</f>
        <v>smazat červenou</v>
      </c>
      <c r="B30" s="49" t="str">
        <f t="shared" si="0"/>
        <v>celé řádky</v>
      </c>
      <c r="C30" s="49" t="str">
        <f>IF(formulář!D45="","",IF(formulář!B45="",formulář!A45,formulář!B45))</f>
        <v/>
      </c>
      <c r="D30" s="49"/>
      <c r="E30" s="49" t="str">
        <f>IF(formulář!F45="","",formulář!CI45)</f>
        <v/>
      </c>
      <c r="F30" s="49" t="str">
        <f>IF(formulář!D45="","",formulář!D45)</f>
        <v/>
      </c>
      <c r="G30" s="49" t="str">
        <f>IF(formulář!E45="","",formulář!E45)</f>
        <v/>
      </c>
      <c r="H30" s="49" t="str">
        <f>IF(formulář!I45="","",formulář!I45)</f>
        <v/>
      </c>
      <c r="I30" s="49" t="str">
        <f>IF(A30="smazat červenou","",IF(formulář!R45="",0,formulář!R45))</f>
        <v/>
      </c>
      <c r="J30" s="49" t="str">
        <f>IF(A30="smazat červenou","",IF(formulář!S45="",0,formulář!S45))</f>
        <v/>
      </c>
      <c r="K30" s="49" t="str">
        <f>IF(A30="smazat červenou","",IF(formulář!G45="",0,formulář!G45))</f>
        <v/>
      </c>
      <c r="L30" s="49" t="str">
        <f>IF(A30="","",IF(formulář!J45="","",formulář!CB45))</f>
        <v/>
      </c>
      <c r="M30" s="49" t="str">
        <f>IF(A30="","",IF(formulář!K45="","",formulář!CC45))</f>
        <v/>
      </c>
      <c r="N30" s="49" t="str">
        <f>IF(A30="","",IF(formulář!L45="","",formulář!CD45))</f>
        <v/>
      </c>
      <c r="O30" s="49" t="str">
        <f>IF(A30="","",IF(formulář!M45="","",formulář!CE45))</f>
        <v/>
      </c>
      <c r="P30" s="49" t="str">
        <f>IF(A30="smazat červenou","",formulář!CF45)</f>
        <v/>
      </c>
    </row>
    <row r="31" spans="1:16" x14ac:dyDescent="0.2">
      <c r="A31" s="49" t="str">
        <f>IF(formulář!D46="","smazat červenou",IF(formulář!CG46&lt;&gt;"",formulář!CG46,1))</f>
        <v>smazat červenou</v>
      </c>
      <c r="B31" s="49" t="str">
        <f t="shared" si="0"/>
        <v>celé řádky</v>
      </c>
      <c r="C31" s="49" t="str">
        <f>IF(formulář!D46="","",IF(formulář!B46="",formulář!A46,formulář!B46))</f>
        <v/>
      </c>
      <c r="D31" s="49"/>
      <c r="E31" s="49" t="str">
        <f>IF(formulář!F46="","",formulář!CI46)</f>
        <v/>
      </c>
      <c r="F31" s="49" t="str">
        <f>IF(formulář!D46="","",formulář!D46)</f>
        <v/>
      </c>
      <c r="G31" s="49" t="str">
        <f>IF(formulář!E46="","",formulář!E46)</f>
        <v/>
      </c>
      <c r="H31" s="49" t="str">
        <f>IF(formulář!I46="","",formulář!I46)</f>
        <v/>
      </c>
      <c r="I31" s="49" t="str">
        <f>IF(A31="smazat červenou","",IF(formulář!R46="",0,formulář!R46))</f>
        <v/>
      </c>
      <c r="J31" s="49" t="str">
        <f>IF(A31="smazat červenou","",IF(formulář!S46="",0,formulář!S46))</f>
        <v/>
      </c>
      <c r="K31" s="49" t="str">
        <f>IF(A31="smazat červenou","",IF(formulář!G46="",0,formulář!G46))</f>
        <v/>
      </c>
      <c r="L31" s="49" t="str">
        <f>IF(A31="","",IF(formulář!J46="","",formulář!CB46))</f>
        <v/>
      </c>
      <c r="M31" s="49" t="str">
        <f>IF(A31="","",IF(formulář!K46="","",formulář!CC46))</f>
        <v/>
      </c>
      <c r="N31" s="49" t="str">
        <f>IF(A31="","",IF(formulář!L46="","",formulář!CD46))</f>
        <v/>
      </c>
      <c r="O31" s="49" t="str">
        <f>IF(A31="","",IF(formulář!M46="","",formulář!CE46))</f>
        <v/>
      </c>
      <c r="P31" s="49" t="str">
        <f>IF(A31="smazat červenou","",formulář!CF46)</f>
        <v/>
      </c>
    </row>
    <row r="32" spans="1:16" x14ac:dyDescent="0.2">
      <c r="A32" s="49" t="str">
        <f>IF(formulář!D47="","smazat červenou",IF(formulář!CG47&lt;&gt;"",formulář!CG47,1))</f>
        <v>smazat červenou</v>
      </c>
      <c r="B32" s="49" t="str">
        <f t="shared" si="0"/>
        <v>celé řádky</v>
      </c>
      <c r="C32" s="49" t="str">
        <f>IF(formulář!D47="","",IF(formulář!B47="",formulář!A47,formulář!B47))</f>
        <v/>
      </c>
      <c r="D32" s="49"/>
      <c r="E32" s="49" t="str">
        <f>IF(formulář!F47="","",formulář!CI47)</f>
        <v/>
      </c>
      <c r="F32" s="49" t="str">
        <f>IF(formulář!D47="","",formulář!D47)</f>
        <v/>
      </c>
      <c r="G32" s="49" t="str">
        <f>IF(formulář!E47="","",formulář!E47)</f>
        <v/>
      </c>
      <c r="H32" s="49" t="str">
        <f>IF(formulář!I47="","",formulář!I47)</f>
        <v/>
      </c>
      <c r="I32" s="49" t="str">
        <f>IF(A32="smazat červenou","",IF(formulář!R47="",0,formulář!R47))</f>
        <v/>
      </c>
      <c r="J32" s="49" t="str">
        <f>IF(A32="smazat červenou","",IF(formulář!S47="",0,formulář!S47))</f>
        <v/>
      </c>
      <c r="K32" s="49" t="str">
        <f>IF(A32="smazat červenou","",IF(formulář!G47="",0,formulář!G47))</f>
        <v/>
      </c>
      <c r="L32" s="49" t="str">
        <f>IF(A32="","",IF(formulář!J47="","",formulář!CB47))</f>
        <v/>
      </c>
      <c r="M32" s="49" t="str">
        <f>IF(A32="","",IF(formulář!K47="","",formulář!CC47))</f>
        <v/>
      </c>
      <c r="N32" s="49" t="str">
        <f>IF(A32="","",IF(formulář!L47="","",formulář!CD47))</f>
        <v/>
      </c>
      <c r="O32" s="49" t="str">
        <f>IF(A32="","",IF(formulář!M47="","",formulář!CE47))</f>
        <v/>
      </c>
      <c r="P32" s="49" t="str">
        <f>IF(A32="smazat červenou","",formulář!CF47)</f>
        <v/>
      </c>
    </row>
    <row r="33" spans="1:16" x14ac:dyDescent="0.2">
      <c r="A33" s="49" t="str">
        <f>IF(formulář!D48="","smazat červenou",IF(formulář!CG48&lt;&gt;"",formulář!CG48,1))</f>
        <v>smazat červenou</v>
      </c>
      <c r="B33" s="49" t="str">
        <f t="shared" si="0"/>
        <v>celé řádky</v>
      </c>
      <c r="C33" s="49" t="str">
        <f>IF(formulář!D48="","",IF(formulář!B48="",formulář!A48,formulář!B48))</f>
        <v/>
      </c>
      <c r="D33" s="49"/>
      <c r="E33" s="49" t="str">
        <f>IF(formulář!F48="","",formulář!CI48)</f>
        <v/>
      </c>
      <c r="F33" s="49" t="str">
        <f>IF(formulář!D48="","",formulář!D48)</f>
        <v/>
      </c>
      <c r="G33" s="49" t="str">
        <f>IF(formulář!E48="","",formulář!E48)</f>
        <v/>
      </c>
      <c r="H33" s="49" t="str">
        <f>IF(formulář!I48="","",formulář!I48)</f>
        <v/>
      </c>
      <c r="I33" s="49" t="str">
        <f>IF(A33="smazat červenou","",IF(formulář!R48="",0,formulář!R48))</f>
        <v/>
      </c>
      <c r="J33" s="49" t="str">
        <f>IF(A33="smazat červenou","",IF(formulář!S48="",0,formulář!S48))</f>
        <v/>
      </c>
      <c r="K33" s="49" t="str">
        <f>IF(A33="smazat červenou","",IF(formulář!G48="",0,formulář!G48))</f>
        <v/>
      </c>
      <c r="L33" s="49" t="str">
        <f>IF(A33="","",IF(formulář!J48="","",formulář!CB48))</f>
        <v/>
      </c>
      <c r="M33" s="49" t="str">
        <f>IF(A33="","",IF(formulář!K48="","",formulář!CC48))</f>
        <v/>
      </c>
      <c r="N33" s="49" t="str">
        <f>IF(A33="","",IF(formulář!L48="","",formulář!CD48))</f>
        <v/>
      </c>
      <c r="O33" s="49" t="str">
        <f>IF(A33="","",IF(formulář!M48="","",formulář!CE48))</f>
        <v/>
      </c>
      <c r="P33" s="49" t="str">
        <f>IF(A33="smazat červenou","",formulář!CF48)</f>
        <v/>
      </c>
    </row>
    <row r="34" spans="1:16" x14ac:dyDescent="0.2">
      <c r="A34" s="49" t="str">
        <f>IF(formulář!D49="","smazat červenou",IF(formulář!CG49&lt;&gt;"",formulář!CG49,1))</f>
        <v>smazat červenou</v>
      </c>
      <c r="B34" s="49" t="str">
        <f t="shared" si="0"/>
        <v>celé řádky</v>
      </c>
      <c r="C34" s="49" t="str">
        <f>IF(formulář!D49="","",IF(formulář!B49="",formulář!A49,formulář!B49))</f>
        <v/>
      </c>
      <c r="D34" s="49"/>
      <c r="E34" s="49" t="str">
        <f>IF(formulář!F49="","",formulář!CI49)</f>
        <v/>
      </c>
      <c r="F34" s="49" t="str">
        <f>IF(formulář!D49="","",formulář!D49)</f>
        <v/>
      </c>
      <c r="G34" s="49" t="str">
        <f>IF(formulář!E49="","",formulář!E49)</f>
        <v/>
      </c>
      <c r="H34" s="49" t="str">
        <f>IF(formulář!I49="","",formulář!I49)</f>
        <v/>
      </c>
      <c r="I34" s="49" t="str">
        <f>IF(A34="smazat červenou","",IF(formulář!R49="",0,formulář!R49))</f>
        <v/>
      </c>
      <c r="J34" s="49" t="str">
        <f>IF(A34="smazat červenou","",IF(formulář!S49="",0,formulář!S49))</f>
        <v/>
      </c>
      <c r="K34" s="49" t="str">
        <f>IF(A34="smazat červenou","",IF(formulář!G49="",0,formulář!G49))</f>
        <v/>
      </c>
      <c r="L34" s="49" t="str">
        <f>IF(A34="","",IF(formulář!J49="","",formulář!CB49))</f>
        <v/>
      </c>
      <c r="M34" s="49" t="str">
        <f>IF(A34="","",IF(formulář!K49="","",formulář!CC49))</f>
        <v/>
      </c>
      <c r="N34" s="49" t="str">
        <f>IF(A34="","",IF(formulář!L49="","",formulář!CD49))</f>
        <v/>
      </c>
      <c r="O34" s="49" t="str">
        <f>IF(A34="","",IF(formulář!M49="","",formulář!CE49))</f>
        <v/>
      </c>
      <c r="P34" s="49" t="str">
        <f>IF(A34="smazat červenou","",formulář!CF49)</f>
        <v/>
      </c>
    </row>
    <row r="35" spans="1:16" x14ac:dyDescent="0.2">
      <c r="A35" s="49" t="str">
        <f>IF(formulář!D50="","smazat červenou",IF(formulář!CG50&lt;&gt;"",formulář!CG50,1))</f>
        <v>smazat červenou</v>
      </c>
      <c r="B35" s="49" t="str">
        <f t="shared" si="0"/>
        <v>celé řádky</v>
      </c>
      <c r="C35" s="49" t="str">
        <f>IF(formulář!D50="","",IF(formulář!B50="",formulář!A50,formulář!B50))</f>
        <v/>
      </c>
      <c r="D35" s="49"/>
      <c r="E35" s="49" t="str">
        <f>IF(formulář!F50="","",formulář!CI50)</f>
        <v/>
      </c>
      <c r="F35" s="49" t="str">
        <f>IF(formulář!D50="","",formulář!D50)</f>
        <v/>
      </c>
      <c r="G35" s="49" t="str">
        <f>IF(formulář!E50="","",formulář!E50)</f>
        <v/>
      </c>
      <c r="H35" s="49" t="str">
        <f>IF(formulář!I50="","",formulář!I50)</f>
        <v/>
      </c>
      <c r="I35" s="49" t="str">
        <f>IF(A35="smazat červenou","",IF(formulář!R50="",0,formulář!R50))</f>
        <v/>
      </c>
      <c r="J35" s="49" t="str">
        <f>IF(A35="smazat červenou","",IF(formulář!S50="",0,formulář!S50))</f>
        <v/>
      </c>
      <c r="K35" s="49" t="str">
        <f>IF(A35="smazat červenou","",IF(formulář!G50="",0,formulář!G50))</f>
        <v/>
      </c>
      <c r="L35" s="49" t="str">
        <f>IF(A35="","",IF(formulář!J50="","",formulář!CB50))</f>
        <v/>
      </c>
      <c r="M35" s="49" t="str">
        <f>IF(A35="","",IF(formulář!K50="","",formulář!CC50))</f>
        <v/>
      </c>
      <c r="N35" s="49" t="str">
        <f>IF(A35="","",IF(formulář!L50="","",formulář!CD50))</f>
        <v/>
      </c>
      <c r="O35" s="49" t="str">
        <f>IF(A35="","",IF(formulář!M50="","",formulář!CE50))</f>
        <v/>
      </c>
      <c r="P35" s="49" t="str">
        <f>IF(A35="smazat červenou","",formulář!CF50)</f>
        <v/>
      </c>
    </row>
    <row r="36" spans="1:16" x14ac:dyDescent="0.2">
      <c r="A36" s="49" t="str">
        <f>IF(formulář!D51="","smazat červenou",IF(formulář!CG51&lt;&gt;"",formulář!CG51,1))</f>
        <v>smazat červenou</v>
      </c>
      <c r="B36" s="49" t="str">
        <f t="shared" si="0"/>
        <v>celé řádky</v>
      </c>
      <c r="C36" s="49" t="str">
        <f>IF(formulář!D51="","",IF(formulář!B51="",formulář!A51,formulář!B51))</f>
        <v/>
      </c>
      <c r="D36" s="49"/>
      <c r="E36" s="49" t="str">
        <f>IF(formulář!F51="","",formulář!CI51)</f>
        <v/>
      </c>
      <c r="F36" s="49" t="str">
        <f>IF(formulář!D51="","",formulář!D51)</f>
        <v/>
      </c>
      <c r="G36" s="49" t="str">
        <f>IF(formulář!E51="","",formulář!E51)</f>
        <v/>
      </c>
      <c r="H36" s="49" t="str">
        <f>IF(formulář!I51="","",formulář!I51)</f>
        <v/>
      </c>
      <c r="I36" s="49" t="str">
        <f>IF(A36="smazat červenou","",IF(formulář!R51="",0,formulář!R51))</f>
        <v/>
      </c>
      <c r="J36" s="49" t="str">
        <f>IF(A36="smazat červenou","",IF(formulář!S51="",0,formulář!S51))</f>
        <v/>
      </c>
      <c r="K36" s="49" t="str">
        <f>IF(A36="smazat červenou","",IF(formulář!G51="",0,formulář!G51))</f>
        <v/>
      </c>
      <c r="L36" s="49" t="str">
        <f>IF(A36="","",IF(formulář!J51="","",formulář!CB51))</f>
        <v/>
      </c>
      <c r="M36" s="49" t="str">
        <f>IF(A36="","",IF(formulář!K51="","",formulář!CC51))</f>
        <v/>
      </c>
      <c r="N36" s="49" t="str">
        <f>IF(A36="","",IF(formulář!L51="","",formulář!CD51))</f>
        <v/>
      </c>
      <c r="O36" s="49" t="str">
        <f>IF(A36="","",IF(formulář!M51="","",formulář!CE51))</f>
        <v/>
      </c>
      <c r="P36" s="49" t="str">
        <f>IF(A36="smazat červenou","",formulář!CF51)</f>
        <v/>
      </c>
    </row>
    <row r="37" spans="1:16" x14ac:dyDescent="0.2">
      <c r="A37" s="49" t="str">
        <f>IF(formulář!D52="","smazat červenou",IF(formulář!CG52&lt;&gt;"",formulář!CG52,1))</f>
        <v>smazat červenou</v>
      </c>
      <c r="B37" s="49" t="str">
        <f t="shared" si="0"/>
        <v>celé řádky</v>
      </c>
      <c r="C37" s="49" t="str">
        <f>IF(formulář!D52="","",IF(formulář!B52="",formulář!A52,formulář!B52))</f>
        <v/>
      </c>
      <c r="D37" s="49"/>
      <c r="E37" s="49" t="str">
        <f>IF(formulář!F52="","",formulář!CI52)</f>
        <v/>
      </c>
      <c r="F37" s="49" t="str">
        <f>IF(formulář!D52="","",formulář!D52)</f>
        <v/>
      </c>
      <c r="G37" s="49" t="str">
        <f>IF(formulář!E52="","",formulář!E52)</f>
        <v/>
      </c>
      <c r="H37" s="49" t="str">
        <f>IF(formulář!I52="","",formulář!I52)</f>
        <v/>
      </c>
      <c r="I37" s="49" t="str">
        <f>IF(A37="smazat červenou","",IF(formulář!R52="",0,formulář!R52))</f>
        <v/>
      </c>
      <c r="J37" s="49" t="str">
        <f>IF(A37="smazat červenou","",IF(formulář!S52="",0,formulář!S52))</f>
        <v/>
      </c>
      <c r="K37" s="49" t="str">
        <f>IF(A37="smazat červenou","",IF(formulář!G52="",0,formulář!G52))</f>
        <v/>
      </c>
      <c r="L37" s="49" t="str">
        <f>IF(A37="","",IF(formulář!J52="","",formulář!CB52))</f>
        <v/>
      </c>
      <c r="M37" s="49" t="str">
        <f>IF(A37="","",IF(formulář!K52="","",formulář!CC52))</f>
        <v/>
      </c>
      <c r="N37" s="49" t="str">
        <f>IF(A37="","",IF(formulář!L52="","",formulář!CD52))</f>
        <v/>
      </c>
      <c r="O37" s="49" t="str">
        <f>IF(A37="","",IF(formulář!M52="","",formulář!CE52))</f>
        <v/>
      </c>
      <c r="P37" s="49" t="str">
        <f>IF(A37="smazat červenou","",formulář!CF52)</f>
        <v/>
      </c>
    </row>
    <row r="38" spans="1:16" x14ac:dyDescent="0.2">
      <c r="A38" s="49" t="str">
        <f>IF(formulář!D53="","smazat červenou",IF(formulář!CG53&lt;&gt;"",formulář!CG53,1))</f>
        <v>smazat červenou</v>
      </c>
      <c r="B38" s="49" t="str">
        <f t="shared" si="0"/>
        <v>celé řádky</v>
      </c>
      <c r="C38" s="49" t="str">
        <f>IF(formulář!D53="","",IF(formulář!B53="",formulář!A53,formulář!B53))</f>
        <v/>
      </c>
      <c r="D38" s="49"/>
      <c r="E38" s="49" t="str">
        <f>IF(formulář!F53="","",formulář!CI53)</f>
        <v/>
      </c>
      <c r="F38" s="49" t="str">
        <f>IF(formulář!D53="","",formulář!D53)</f>
        <v/>
      </c>
      <c r="G38" s="49" t="str">
        <f>IF(formulář!E53="","",formulář!E53)</f>
        <v/>
      </c>
      <c r="H38" s="49" t="str">
        <f>IF(formulář!I53="","",formulář!I53)</f>
        <v/>
      </c>
      <c r="I38" s="49" t="str">
        <f>IF(A38="smazat červenou","",IF(formulář!R53="",0,formulář!R53))</f>
        <v/>
      </c>
      <c r="J38" s="49" t="str">
        <f>IF(A38="smazat červenou","",IF(formulář!S53="",0,formulář!S53))</f>
        <v/>
      </c>
      <c r="K38" s="49" t="str">
        <f>IF(A38="smazat červenou","",IF(formulář!G53="",0,formulář!G53))</f>
        <v/>
      </c>
      <c r="L38" s="49" t="str">
        <f>IF(A38="","",IF(formulář!J53="","",formulář!CB53))</f>
        <v/>
      </c>
      <c r="M38" s="49" t="str">
        <f>IF(A38="","",IF(formulář!K53="","",formulář!CC53))</f>
        <v/>
      </c>
      <c r="N38" s="49" t="str">
        <f>IF(A38="","",IF(formulář!L53="","",formulář!CD53))</f>
        <v/>
      </c>
      <c r="O38" s="49" t="str">
        <f>IF(A38="","",IF(formulář!M53="","",formulář!CE53))</f>
        <v/>
      </c>
      <c r="P38" s="49" t="str">
        <f>IF(A38="smazat červenou","",formulář!CF53)</f>
        <v/>
      </c>
    </row>
    <row r="39" spans="1:16" x14ac:dyDescent="0.2">
      <c r="A39" s="49" t="str">
        <f>IF(formulář!D54="","smazat červenou",IF(formulář!CG54&lt;&gt;"",formulář!CG54,1))</f>
        <v>smazat červenou</v>
      </c>
      <c r="B39" s="49" t="str">
        <f t="shared" si="0"/>
        <v>celé řádky</v>
      </c>
      <c r="C39" s="49" t="str">
        <f>IF(formulář!D54="","",IF(formulář!B54="",formulář!A54,formulář!B54))</f>
        <v/>
      </c>
      <c r="D39" s="49"/>
      <c r="E39" s="49" t="str">
        <f>IF(formulář!F54="","",formulář!CI54)</f>
        <v/>
      </c>
      <c r="F39" s="49" t="str">
        <f>IF(formulář!D54="","",formulář!D54)</f>
        <v/>
      </c>
      <c r="G39" s="49" t="str">
        <f>IF(formulář!E54="","",formulář!E54)</f>
        <v/>
      </c>
      <c r="H39" s="49" t="str">
        <f>IF(formulář!I54="","",formulář!I54)</f>
        <v/>
      </c>
      <c r="I39" s="49" t="str">
        <f>IF(A39="smazat červenou","",IF(formulář!R54="",0,formulář!R54))</f>
        <v/>
      </c>
      <c r="J39" s="49" t="str">
        <f>IF(A39="smazat červenou","",IF(formulář!S54="",0,formulář!S54))</f>
        <v/>
      </c>
      <c r="K39" s="49" t="str">
        <f>IF(A39="smazat červenou","",IF(formulář!G54="",0,formulář!G54))</f>
        <v/>
      </c>
      <c r="L39" s="49" t="str">
        <f>IF(A39="","",IF(formulář!J54="","",formulář!CB54))</f>
        <v/>
      </c>
      <c r="M39" s="49" t="str">
        <f>IF(A39="","",IF(formulář!K54="","",formulář!CC54))</f>
        <v/>
      </c>
      <c r="N39" s="49" t="str">
        <f>IF(A39="","",IF(formulář!L54="","",formulář!CD54))</f>
        <v/>
      </c>
      <c r="O39" s="49" t="str">
        <f>IF(A39="","",IF(formulář!M54="","",formulář!CE54))</f>
        <v/>
      </c>
      <c r="P39" s="49" t="str">
        <f>IF(A39="smazat červenou","",formulář!CF54)</f>
        <v/>
      </c>
    </row>
    <row r="40" spans="1:16" x14ac:dyDescent="0.2">
      <c r="A40" s="49" t="str">
        <f>IF(formulář!D55="","smazat červenou",IF(formulář!CG55&lt;&gt;"",formulář!CG55,1))</f>
        <v>smazat červenou</v>
      </c>
      <c r="B40" s="49" t="str">
        <f t="shared" si="0"/>
        <v>celé řádky</v>
      </c>
      <c r="C40" s="49" t="str">
        <f>IF(formulář!D55="","",IF(formulář!B55="",formulář!A55,formulář!B55))</f>
        <v/>
      </c>
      <c r="D40" s="49"/>
      <c r="E40" s="49" t="str">
        <f>IF(formulář!F55="","",formulář!CI55)</f>
        <v/>
      </c>
      <c r="F40" s="49" t="str">
        <f>IF(formulář!D55="","",formulář!D55)</f>
        <v/>
      </c>
      <c r="G40" s="49" t="str">
        <f>IF(formulář!E55="","",formulář!E55)</f>
        <v/>
      </c>
      <c r="H40" s="49" t="str">
        <f>IF(formulář!I55="","",formulář!I55)</f>
        <v/>
      </c>
      <c r="I40" s="49" t="str">
        <f>IF(A40="smazat červenou","",IF(formulář!R55="",0,formulář!R55))</f>
        <v/>
      </c>
      <c r="J40" s="49" t="str">
        <f>IF(A40="smazat červenou","",IF(formulář!S55="",0,formulář!S55))</f>
        <v/>
      </c>
      <c r="K40" s="49" t="str">
        <f>IF(A40="smazat červenou","",IF(formulář!G55="",0,formulář!G55))</f>
        <v/>
      </c>
      <c r="L40" s="49" t="str">
        <f>IF(A40="","",IF(formulář!J55="","",formulář!CB55))</f>
        <v/>
      </c>
      <c r="M40" s="49" t="str">
        <f>IF(A40="","",IF(formulář!K55="","",formulář!CC55))</f>
        <v/>
      </c>
      <c r="N40" s="49" t="str">
        <f>IF(A40="","",IF(formulář!L55="","",formulář!CD55))</f>
        <v/>
      </c>
      <c r="O40" s="49" t="str">
        <f>IF(A40="","",IF(formulář!M55="","",formulář!CE55))</f>
        <v/>
      </c>
      <c r="P40" s="49" t="str">
        <f>IF(A40="smazat červenou","",formulář!CF55)</f>
        <v/>
      </c>
    </row>
    <row r="41" spans="1:16" x14ac:dyDescent="0.2">
      <c r="A41" s="49" t="str">
        <f>IF(formulář!D56="","smazat červenou",IF(formulář!CG56&lt;&gt;"",formulář!CG56,1))</f>
        <v>smazat červenou</v>
      </c>
      <c r="B41" s="49" t="str">
        <f t="shared" si="0"/>
        <v>celé řádky</v>
      </c>
      <c r="C41" s="49" t="str">
        <f>IF(formulář!D56="","",IF(formulář!B56="",formulář!A56,formulář!B56))</f>
        <v/>
      </c>
      <c r="D41" s="49"/>
      <c r="E41" s="49" t="str">
        <f>IF(formulář!F56="","",formulář!CI56)</f>
        <v/>
      </c>
      <c r="F41" s="49" t="str">
        <f>IF(formulář!D56="","",formulář!D56)</f>
        <v/>
      </c>
      <c r="G41" s="49" t="str">
        <f>IF(formulář!E56="","",formulář!E56)</f>
        <v/>
      </c>
      <c r="H41" s="49" t="str">
        <f>IF(formulář!I56="","",formulář!I56)</f>
        <v/>
      </c>
      <c r="I41" s="49" t="str">
        <f>IF(A41="smazat červenou","",IF(formulář!R56="",0,formulář!R56))</f>
        <v/>
      </c>
      <c r="J41" s="49" t="str">
        <f>IF(A41="smazat červenou","",IF(formulář!S56="",0,formulář!S56))</f>
        <v/>
      </c>
      <c r="K41" s="49" t="str">
        <f>IF(A41="smazat červenou","",IF(formulář!G56="",0,formulář!G56))</f>
        <v/>
      </c>
      <c r="L41" s="49" t="str">
        <f>IF(A41="","",IF(formulář!J56="","",formulář!CB56))</f>
        <v/>
      </c>
      <c r="M41" s="49" t="str">
        <f>IF(A41="","",IF(formulář!K56="","",formulář!CC56))</f>
        <v/>
      </c>
      <c r="N41" s="49" t="str">
        <f>IF(A41="","",IF(formulář!L56="","",formulář!CD56))</f>
        <v/>
      </c>
      <c r="O41" s="49" t="str">
        <f>IF(A41="","",IF(formulář!M56="","",formulář!CE56))</f>
        <v/>
      </c>
      <c r="P41" s="49" t="str">
        <f>IF(A41="smazat červenou","",formulář!CF56)</f>
        <v/>
      </c>
    </row>
    <row r="42" spans="1:16" x14ac:dyDescent="0.2">
      <c r="A42" s="49" t="str">
        <f>IF(formulář!D57="","smazat červenou",IF(formulář!CG57&lt;&gt;"",formulář!CG57,1))</f>
        <v>smazat červenou</v>
      </c>
      <c r="B42" s="49" t="str">
        <f t="shared" si="0"/>
        <v>celé řádky</v>
      </c>
      <c r="C42" s="49" t="str">
        <f>IF(formulář!D57="","",IF(formulář!B57="",formulář!A57,formulář!B57))</f>
        <v/>
      </c>
      <c r="D42" s="49"/>
      <c r="E42" s="49" t="str">
        <f>IF(formulář!F57="","",formulář!CI57)</f>
        <v/>
      </c>
      <c r="F42" s="49" t="str">
        <f>IF(formulář!D57="","",formulář!D57)</f>
        <v/>
      </c>
      <c r="G42" s="49" t="str">
        <f>IF(formulář!E57="","",formulář!E57)</f>
        <v/>
      </c>
      <c r="H42" s="49" t="str">
        <f>IF(formulář!I57="","",formulář!I57)</f>
        <v/>
      </c>
      <c r="I42" s="49" t="str">
        <f>IF(A42="smazat červenou","",IF(formulář!R57="",0,formulář!R57))</f>
        <v/>
      </c>
      <c r="J42" s="49" t="str">
        <f>IF(A42="smazat červenou","",IF(formulář!S57="",0,formulář!S57))</f>
        <v/>
      </c>
      <c r="K42" s="49" t="str">
        <f>IF(A42="smazat červenou","",IF(formulář!G57="",0,formulář!G57))</f>
        <v/>
      </c>
      <c r="L42" s="49" t="str">
        <f>IF(A42="","",IF(formulář!J57="","",formulář!CB57))</f>
        <v/>
      </c>
      <c r="M42" s="49" t="str">
        <f>IF(A42="","",IF(formulář!K57="","",formulář!CC57))</f>
        <v/>
      </c>
      <c r="N42" s="49" t="str">
        <f>IF(A42="","",IF(formulář!L57="","",formulář!CD57))</f>
        <v/>
      </c>
      <c r="O42" s="49" t="str">
        <f>IF(A42="","",IF(formulář!M57="","",formulář!CE57))</f>
        <v/>
      </c>
      <c r="P42" s="49" t="str">
        <f>IF(A42="smazat červenou","",formulář!CF57)</f>
        <v/>
      </c>
    </row>
    <row r="43" spans="1:16" x14ac:dyDescent="0.2">
      <c r="A43" s="49" t="str">
        <f>IF(formulář!D58="","smazat červenou",IF(formulář!CG58&lt;&gt;"",formulář!CG58,1))</f>
        <v>smazat červenou</v>
      </c>
      <c r="B43" s="49" t="str">
        <f t="shared" si="0"/>
        <v>celé řádky</v>
      </c>
      <c r="C43" s="49" t="str">
        <f>IF(formulář!D58="","",IF(formulář!B58="",formulář!A58,formulář!B58))</f>
        <v/>
      </c>
      <c r="D43" s="49"/>
      <c r="E43" s="49" t="str">
        <f>IF(formulář!F58="","",formulář!CI58)</f>
        <v/>
      </c>
      <c r="F43" s="49" t="str">
        <f>IF(formulář!D58="","",formulář!D58)</f>
        <v/>
      </c>
      <c r="G43" s="49" t="str">
        <f>IF(formulář!E58="","",formulář!E58)</f>
        <v/>
      </c>
      <c r="H43" s="49" t="str">
        <f>IF(formulář!I58="","",formulář!I58)</f>
        <v/>
      </c>
      <c r="I43" s="49" t="str">
        <f>IF(A43="smazat červenou","",IF(formulář!R58="",0,formulář!R58))</f>
        <v/>
      </c>
      <c r="J43" s="49" t="str">
        <f>IF(A43="smazat červenou","",IF(formulář!S58="",0,formulář!S58))</f>
        <v/>
      </c>
      <c r="K43" s="49" t="str">
        <f>IF(A43="smazat červenou","",IF(formulář!G58="",0,formulář!G58))</f>
        <v/>
      </c>
      <c r="L43" s="49" t="str">
        <f>IF(A43="","",IF(formulář!J58="","",formulář!CB58))</f>
        <v/>
      </c>
      <c r="M43" s="49" t="str">
        <f>IF(A43="","",IF(formulář!K58="","",formulář!CC58))</f>
        <v/>
      </c>
      <c r="N43" s="49" t="str">
        <f>IF(A43="","",IF(formulář!L58="","",formulář!CD58))</f>
        <v/>
      </c>
      <c r="O43" s="49" t="str">
        <f>IF(A43="","",IF(formulář!M58="","",formulář!CE58))</f>
        <v/>
      </c>
      <c r="P43" s="49" t="str">
        <f>IF(A43="smazat červenou","",formulář!CF58)</f>
        <v/>
      </c>
    </row>
    <row r="44" spans="1:16" x14ac:dyDescent="0.2">
      <c r="A44" s="49" t="str">
        <f>IF(formulář!D59="","smazat červenou",IF(formulář!CG59&lt;&gt;"",formulář!CG59,1))</f>
        <v>smazat červenou</v>
      </c>
      <c r="B44" s="49" t="str">
        <f t="shared" si="0"/>
        <v>celé řádky</v>
      </c>
      <c r="C44" s="49" t="str">
        <f>IF(formulář!D59="","",IF(formulář!B59="",formulář!A59,formulář!B59))</f>
        <v/>
      </c>
      <c r="D44" s="49"/>
      <c r="E44" s="49" t="str">
        <f>IF(formulář!F59="","",formulář!CI59)</f>
        <v/>
      </c>
      <c r="F44" s="49" t="str">
        <f>IF(formulář!D59="","",formulář!D59)</f>
        <v/>
      </c>
      <c r="G44" s="49" t="str">
        <f>IF(formulář!E59="","",formulář!E59)</f>
        <v/>
      </c>
      <c r="H44" s="49" t="str">
        <f>IF(formulář!I59="","",formulář!I59)</f>
        <v/>
      </c>
      <c r="I44" s="49" t="str">
        <f>IF(A44="smazat červenou","",IF(formulář!R59="",0,formulář!R59))</f>
        <v/>
      </c>
      <c r="J44" s="49" t="str">
        <f>IF(A44="smazat červenou","",IF(formulář!S59="",0,formulář!S59))</f>
        <v/>
      </c>
      <c r="K44" s="49" t="str">
        <f>IF(A44="smazat červenou","",IF(formulář!G59="",0,formulář!G59))</f>
        <v/>
      </c>
      <c r="L44" s="49" t="str">
        <f>IF(A44="","",IF(formulář!J59="","",formulář!CB59))</f>
        <v/>
      </c>
      <c r="M44" s="49" t="str">
        <f>IF(A44="","",IF(formulář!K59="","",formulář!CC59))</f>
        <v/>
      </c>
      <c r="N44" s="49" t="str">
        <f>IF(A44="","",IF(formulář!L59="","",formulář!CD59))</f>
        <v/>
      </c>
      <c r="O44" s="49" t="str">
        <f>IF(A44="","",IF(formulář!M59="","",formulář!CE59))</f>
        <v/>
      </c>
      <c r="P44" s="49" t="str">
        <f>IF(A44="smazat červenou","",formulář!CF59)</f>
        <v/>
      </c>
    </row>
    <row r="45" spans="1:16" x14ac:dyDescent="0.2">
      <c r="A45" s="49" t="str">
        <f>IF(formulář!D60="","smazat červenou",IF(formulář!CG60&lt;&gt;"",formulář!CG60,1))</f>
        <v>smazat červenou</v>
      </c>
      <c r="B45" s="49" t="str">
        <f t="shared" si="0"/>
        <v>celé řádky</v>
      </c>
      <c r="C45" s="49" t="str">
        <f>IF(formulář!D60="","",IF(formulář!B60="",formulář!A60,formulář!B60))</f>
        <v/>
      </c>
      <c r="D45" s="49"/>
      <c r="E45" s="49" t="str">
        <f>IF(formulář!F60="","",formulář!CI60)</f>
        <v/>
      </c>
      <c r="F45" s="49" t="str">
        <f>IF(formulář!D60="","",formulář!D60)</f>
        <v/>
      </c>
      <c r="G45" s="49" t="str">
        <f>IF(formulář!E60="","",formulář!E60)</f>
        <v/>
      </c>
      <c r="H45" s="49" t="str">
        <f>IF(formulář!I60="","",formulář!I60)</f>
        <v/>
      </c>
      <c r="I45" s="49" t="str">
        <f>IF(A45="smazat červenou","",IF(formulář!R60="",0,formulář!R60))</f>
        <v/>
      </c>
      <c r="J45" s="49" t="str">
        <f>IF(A45="smazat červenou","",IF(formulář!S60="",0,formulář!S60))</f>
        <v/>
      </c>
      <c r="K45" s="49" t="str">
        <f>IF(A45="smazat červenou","",IF(formulář!G60="",0,formulář!G60))</f>
        <v/>
      </c>
      <c r="L45" s="49" t="str">
        <f>IF(A45="","",IF(formulář!J60="","",formulář!CB60))</f>
        <v/>
      </c>
      <c r="M45" s="49" t="str">
        <f>IF(A45="","",IF(formulář!K60="","",formulář!CC60))</f>
        <v/>
      </c>
      <c r="N45" s="49" t="str">
        <f>IF(A45="","",IF(formulář!L60="","",formulář!CD60))</f>
        <v/>
      </c>
      <c r="O45" s="49" t="str">
        <f>IF(A45="","",IF(formulář!M60="","",formulář!CE60))</f>
        <v/>
      </c>
      <c r="P45" s="49" t="str">
        <f>IF(A45="smazat červenou","",formulář!CF60)</f>
        <v/>
      </c>
    </row>
    <row r="46" spans="1:16" x14ac:dyDescent="0.2">
      <c r="A46" s="49" t="str">
        <f>IF(formulář!D61="","smazat červenou",IF(formulář!CG61&lt;&gt;"",formulář!CG61,1))</f>
        <v>smazat červenou</v>
      </c>
      <c r="B46" s="49" t="str">
        <f t="shared" si="0"/>
        <v>celé řádky</v>
      </c>
      <c r="C46" s="49" t="str">
        <f>IF(formulář!D61="","",IF(formulář!B61="",formulář!A61,formulář!B61))</f>
        <v/>
      </c>
      <c r="D46" s="49"/>
      <c r="E46" s="49" t="str">
        <f>IF(formulář!F61="","",formulář!CI61)</f>
        <v/>
      </c>
      <c r="F46" s="49" t="str">
        <f>IF(formulář!D61="","",formulář!D61)</f>
        <v/>
      </c>
      <c r="G46" s="49" t="str">
        <f>IF(formulář!E61="","",formulář!E61)</f>
        <v/>
      </c>
      <c r="H46" s="49" t="str">
        <f>IF(formulář!I61="","",formulář!I61)</f>
        <v/>
      </c>
      <c r="I46" s="49" t="str">
        <f>IF(A46="smazat červenou","",IF(formulář!R61="",0,formulář!R61))</f>
        <v/>
      </c>
      <c r="J46" s="49" t="str">
        <f>IF(A46="smazat červenou","",IF(formulář!S61="",0,formulář!S61))</f>
        <v/>
      </c>
      <c r="K46" s="49" t="str">
        <f>IF(A46="smazat červenou","",IF(formulář!G61="",0,formulář!G61))</f>
        <v/>
      </c>
      <c r="L46" s="49" t="str">
        <f>IF(A46="","",IF(formulář!J61="","",formulář!CB61))</f>
        <v/>
      </c>
      <c r="M46" s="49" t="str">
        <f>IF(A46="","",IF(formulář!K61="","",formulář!CC61))</f>
        <v/>
      </c>
      <c r="N46" s="49" t="str">
        <f>IF(A46="","",IF(formulář!L61="","",formulář!CD61))</f>
        <v/>
      </c>
      <c r="O46" s="49" t="str">
        <f>IF(A46="","",IF(formulář!M61="","",formulář!CE61))</f>
        <v/>
      </c>
      <c r="P46" s="49" t="str">
        <f>IF(A46="smazat červenou","",formulář!CF61)</f>
        <v/>
      </c>
    </row>
    <row r="47" spans="1:16" x14ac:dyDescent="0.2">
      <c r="A47" s="49" t="str">
        <f>IF(formulář!D62="","smazat červenou",IF(formulář!CG62&lt;&gt;"",formulář!CG62,1))</f>
        <v>smazat červenou</v>
      </c>
      <c r="B47" s="49" t="str">
        <f t="shared" si="0"/>
        <v>celé řádky</v>
      </c>
      <c r="C47" s="49" t="str">
        <f>IF(formulář!D62="","",IF(formulář!B62="",formulář!A62,formulář!B62))</f>
        <v/>
      </c>
      <c r="D47" s="49"/>
      <c r="E47" s="49" t="str">
        <f>IF(formulář!F62="","",formulář!CI62)</f>
        <v/>
      </c>
      <c r="F47" s="49" t="str">
        <f>IF(formulář!D62="","",formulář!D62)</f>
        <v/>
      </c>
      <c r="G47" s="49" t="str">
        <f>IF(formulář!E62="","",formulář!E62)</f>
        <v/>
      </c>
      <c r="H47" s="49" t="str">
        <f>IF(formulář!I62="","",formulář!I62)</f>
        <v/>
      </c>
      <c r="I47" s="49" t="str">
        <f>IF(A47="smazat červenou","",IF(formulář!R62="",0,formulář!R62))</f>
        <v/>
      </c>
      <c r="J47" s="49" t="str">
        <f>IF(A47="smazat červenou","",IF(formulář!S62="",0,formulář!S62))</f>
        <v/>
      </c>
      <c r="K47" s="49" t="str">
        <f>IF(A47="smazat červenou","",IF(formulář!G62="",0,formulář!G62))</f>
        <v/>
      </c>
      <c r="L47" s="49" t="str">
        <f>IF(A47="","",IF(formulář!J62="","",formulář!CB62))</f>
        <v/>
      </c>
      <c r="M47" s="49" t="str">
        <f>IF(A47="","",IF(formulář!K62="","",formulář!CC62))</f>
        <v/>
      </c>
      <c r="N47" s="49" t="str">
        <f>IF(A47="","",IF(formulář!L62="","",formulář!CD62))</f>
        <v/>
      </c>
      <c r="O47" s="49" t="str">
        <f>IF(A47="","",IF(formulář!M62="","",formulář!CE62))</f>
        <v/>
      </c>
      <c r="P47" s="49" t="str">
        <f>IF(A47="smazat červenou","",formulář!CF62)</f>
        <v/>
      </c>
    </row>
    <row r="48" spans="1:16" x14ac:dyDescent="0.2">
      <c r="A48" s="49" t="str">
        <f>IF(formulář!D63="","smazat červenou",IF(formulář!CG63&lt;&gt;"",formulář!CG63,1))</f>
        <v>smazat červenou</v>
      </c>
      <c r="B48" s="49" t="str">
        <f t="shared" si="0"/>
        <v>celé řádky</v>
      </c>
      <c r="C48" s="49" t="str">
        <f>IF(formulář!D63="","",IF(formulář!B63="",formulář!A63,formulář!B63))</f>
        <v/>
      </c>
      <c r="D48" s="49"/>
      <c r="E48" s="49" t="str">
        <f>IF(formulář!F63="","",formulář!CI63)</f>
        <v/>
      </c>
      <c r="F48" s="49" t="str">
        <f>IF(formulář!D63="","",formulář!D63)</f>
        <v/>
      </c>
      <c r="G48" s="49" t="str">
        <f>IF(formulář!E63="","",formulář!E63)</f>
        <v/>
      </c>
      <c r="H48" s="49" t="str">
        <f>IF(formulář!I63="","",formulář!I63)</f>
        <v/>
      </c>
      <c r="I48" s="49" t="str">
        <f>IF(A48="smazat červenou","",IF(formulář!R63="",0,formulář!R63))</f>
        <v/>
      </c>
      <c r="J48" s="49" t="str">
        <f>IF(A48="smazat červenou","",IF(formulář!S63="",0,formulář!S63))</f>
        <v/>
      </c>
      <c r="K48" s="49" t="str">
        <f>IF(A48="smazat červenou","",IF(formulář!G63="",0,formulář!G63))</f>
        <v/>
      </c>
      <c r="L48" s="49" t="str">
        <f>IF(A48="","",IF(formulář!J63="","",formulář!CB63))</f>
        <v/>
      </c>
      <c r="M48" s="49" t="str">
        <f>IF(A48="","",IF(formulář!K63="","",formulář!CC63))</f>
        <v/>
      </c>
      <c r="N48" s="49" t="str">
        <f>IF(A48="","",IF(formulář!L63="","",formulář!CD63))</f>
        <v/>
      </c>
      <c r="O48" s="49" t="str">
        <f>IF(A48="","",IF(formulář!M63="","",formulář!CE63))</f>
        <v/>
      </c>
      <c r="P48" s="49" t="str">
        <f>IF(A48="smazat červenou","",formulář!CF63)</f>
        <v/>
      </c>
    </row>
    <row r="49" spans="1:16" x14ac:dyDescent="0.2">
      <c r="A49" s="49" t="str">
        <f>IF(formulář!D64="","smazat červenou",IF(formulář!CG64&lt;&gt;"",formulář!CG64,1))</f>
        <v>smazat červenou</v>
      </c>
      <c r="B49" s="49" t="str">
        <f t="shared" si="0"/>
        <v>celé řádky</v>
      </c>
      <c r="C49" s="49" t="str">
        <f>IF(formulář!D64="","",IF(formulář!B64="",formulář!A64,formulář!B64))</f>
        <v/>
      </c>
      <c r="D49" s="49"/>
      <c r="E49" s="49" t="str">
        <f>IF(formulář!F64="","",formulář!CI64)</f>
        <v/>
      </c>
      <c r="F49" s="49" t="str">
        <f>IF(formulář!D64="","",formulář!D64)</f>
        <v/>
      </c>
      <c r="G49" s="49" t="str">
        <f>IF(formulář!E64="","",formulář!E64)</f>
        <v/>
      </c>
      <c r="H49" s="49" t="str">
        <f>IF(formulář!I64="","",formulář!I64)</f>
        <v/>
      </c>
      <c r="I49" s="49" t="str">
        <f>IF(A49="smazat červenou","",IF(formulář!R64="",0,formulář!R64))</f>
        <v/>
      </c>
      <c r="J49" s="49" t="str">
        <f>IF(A49="smazat červenou","",IF(formulář!S64="",0,formulář!S64))</f>
        <v/>
      </c>
      <c r="K49" s="49" t="str">
        <f>IF(A49="smazat červenou","",IF(formulář!G64="",0,formulář!G64))</f>
        <v/>
      </c>
      <c r="L49" s="49" t="str">
        <f>IF(A49="","",IF(formulář!J64="","",formulář!CB64))</f>
        <v/>
      </c>
      <c r="M49" s="49" t="str">
        <f>IF(A49="","",IF(formulář!K64="","",formulář!CC64))</f>
        <v/>
      </c>
      <c r="N49" s="49" t="str">
        <f>IF(A49="","",IF(formulář!L64="","",formulář!CD64))</f>
        <v/>
      </c>
      <c r="O49" s="49" t="str">
        <f>IF(A49="","",IF(formulář!M64="","",formulář!CE64))</f>
        <v/>
      </c>
      <c r="P49" s="49" t="str">
        <f>IF(A49="smazat červenou","",formulář!CF64)</f>
        <v/>
      </c>
    </row>
    <row r="50" spans="1:16" x14ac:dyDescent="0.2">
      <c r="A50" s="49" t="str">
        <f>IF(formulář!D65="","smazat červenou",IF(formulář!CG65&lt;&gt;"",formulář!CG65,1))</f>
        <v>smazat červenou</v>
      </c>
      <c r="B50" s="49" t="str">
        <f t="shared" si="0"/>
        <v>celé řádky</v>
      </c>
      <c r="C50" s="49" t="str">
        <f>IF(formulář!D65="","",IF(formulář!B65="",formulář!A65,formulář!B65))</f>
        <v/>
      </c>
      <c r="D50" s="49"/>
      <c r="E50" s="49" t="str">
        <f>IF(formulář!F65="","",formulář!CI65)</f>
        <v/>
      </c>
      <c r="F50" s="49" t="str">
        <f>IF(formulář!D65="","",formulář!D65)</f>
        <v/>
      </c>
      <c r="G50" s="49" t="str">
        <f>IF(formulář!E65="","",formulář!E65)</f>
        <v/>
      </c>
      <c r="H50" s="49" t="str">
        <f>IF(formulář!I65="","",formulář!I65)</f>
        <v/>
      </c>
      <c r="I50" s="49" t="str">
        <f>IF(A50="smazat červenou","",IF(formulář!R65="",0,formulář!R65))</f>
        <v/>
      </c>
      <c r="J50" s="49" t="str">
        <f>IF(A50="smazat červenou","",IF(formulář!S65="",0,formulář!S65))</f>
        <v/>
      </c>
      <c r="K50" s="49" t="str">
        <f>IF(A50="smazat červenou","",IF(formulář!G65="",0,formulář!G65))</f>
        <v/>
      </c>
      <c r="L50" s="49" t="str">
        <f>IF(A50="","",IF(formulář!J65="","",formulář!CB65))</f>
        <v/>
      </c>
      <c r="M50" s="49" t="str">
        <f>IF(A50="","",IF(formulář!K65="","",formulář!CC65))</f>
        <v/>
      </c>
      <c r="N50" s="49" t="str">
        <f>IF(A50="","",IF(formulář!L65="","",formulář!CD65))</f>
        <v/>
      </c>
      <c r="O50" s="49" t="str">
        <f>IF(A50="","",IF(formulář!M65="","",formulář!CE65))</f>
        <v/>
      </c>
      <c r="P50" s="49" t="str">
        <f>IF(A50="smazat červenou","",formulář!CF65)</f>
        <v/>
      </c>
    </row>
    <row r="51" spans="1:16" x14ac:dyDescent="0.2">
      <c r="A51" s="49" t="str">
        <f>IF(formulář!D66="","smazat červenou",IF(formulář!CG66&lt;&gt;"",formulář!CG66,1))</f>
        <v>smazat červenou</v>
      </c>
      <c r="B51" s="49" t="str">
        <f t="shared" si="0"/>
        <v>celé řádky</v>
      </c>
      <c r="C51" s="49" t="str">
        <f>IF(formulář!D66="","",IF(formulář!B66="",formulář!A66,formulář!B66))</f>
        <v/>
      </c>
      <c r="D51" s="49"/>
      <c r="E51" s="49" t="str">
        <f>IF(formulář!F66="","",formulář!CI66)</f>
        <v/>
      </c>
      <c r="F51" s="49" t="str">
        <f>IF(formulář!D66="","",formulář!D66)</f>
        <v/>
      </c>
      <c r="G51" s="49" t="str">
        <f>IF(formulář!E66="","",formulář!E66)</f>
        <v/>
      </c>
      <c r="H51" s="49" t="str">
        <f>IF(formulář!I66="","",formulář!I66)</f>
        <v/>
      </c>
      <c r="I51" s="49" t="str">
        <f>IF(A51="smazat červenou","",IF(formulář!R66="",0,formulář!R66))</f>
        <v/>
      </c>
      <c r="J51" s="49" t="str">
        <f>IF(A51="smazat červenou","",IF(formulář!S66="",0,formulář!S66))</f>
        <v/>
      </c>
      <c r="K51" s="49" t="str">
        <f>IF(A51="smazat červenou","",IF(formulář!G66="",0,formulář!G66))</f>
        <v/>
      </c>
      <c r="L51" s="49" t="str">
        <f>IF(A51="","",IF(formulář!J66="","",formulář!CB66))</f>
        <v/>
      </c>
      <c r="M51" s="49" t="str">
        <f>IF(A51="","",IF(formulář!K66="","",formulář!CC66))</f>
        <v/>
      </c>
      <c r="N51" s="49" t="str">
        <f>IF(A51="","",IF(formulář!L66="","",formulář!CD66))</f>
        <v/>
      </c>
      <c r="O51" s="49" t="str">
        <f>IF(A51="","",IF(formulář!M66="","",formulář!CE66))</f>
        <v/>
      </c>
      <c r="P51" s="49" t="str">
        <f>IF(A51="smazat červenou","",formulář!CF66)</f>
        <v/>
      </c>
    </row>
    <row r="52" spans="1:16" x14ac:dyDescent="0.2">
      <c r="A52" s="49" t="str">
        <f>IF(formulář!D67="","smazat červenou",IF(formulář!CG67&lt;&gt;"",formulář!CG67,1))</f>
        <v>smazat červenou</v>
      </c>
      <c r="B52" s="49" t="str">
        <f t="shared" si="0"/>
        <v>celé řádky</v>
      </c>
      <c r="C52" s="49" t="str">
        <f>IF(formulář!D67="","",IF(formulář!B67="",formulář!A67,formulář!B67))</f>
        <v/>
      </c>
      <c r="D52" s="49"/>
      <c r="E52" s="49" t="str">
        <f>IF(formulář!F67="","",formulář!CI67)</f>
        <v/>
      </c>
      <c r="F52" s="49" t="str">
        <f>IF(formulář!D67="","",formulář!D67)</f>
        <v/>
      </c>
      <c r="G52" s="49" t="str">
        <f>IF(formulář!E67="","",formulář!E67)</f>
        <v/>
      </c>
      <c r="H52" s="49" t="str">
        <f>IF(formulář!I67="","",formulář!I67)</f>
        <v/>
      </c>
      <c r="I52" s="49" t="str">
        <f>IF(A52="smazat červenou","",IF(formulář!R67="",0,formulář!R67))</f>
        <v/>
      </c>
      <c r="J52" s="49" t="str">
        <f>IF(A52="smazat červenou","",IF(formulář!S67="",0,formulář!S67))</f>
        <v/>
      </c>
      <c r="K52" s="49" t="str">
        <f>IF(A52="smazat červenou","",IF(formulář!G67="",0,formulář!G67))</f>
        <v/>
      </c>
      <c r="L52" s="49" t="str">
        <f>IF(A52="","",IF(formulář!J67="","",formulář!CB67))</f>
        <v/>
      </c>
      <c r="M52" s="49" t="str">
        <f>IF(A52="","",IF(formulář!K67="","",formulář!CC67))</f>
        <v/>
      </c>
      <c r="N52" s="49" t="str">
        <f>IF(A52="","",IF(formulář!L67="","",formulář!CD67))</f>
        <v/>
      </c>
      <c r="O52" s="49" t="str">
        <f>IF(A52="","",IF(formulář!M67="","",formulář!CE67))</f>
        <v/>
      </c>
      <c r="P52" s="49" t="str">
        <f>IF(A52="smazat červenou","",formulář!CF67)</f>
        <v/>
      </c>
    </row>
    <row r="53" spans="1:16" x14ac:dyDescent="0.2">
      <c r="A53" s="49" t="str">
        <f>IF(formulář!D68="","smazat červenou",IF(formulář!CG68&lt;&gt;"",formulář!CG68,1))</f>
        <v>smazat červenou</v>
      </c>
      <c r="B53" s="49" t="str">
        <f t="shared" si="0"/>
        <v>celé řádky</v>
      </c>
      <c r="C53" s="49" t="str">
        <f>IF(formulář!D68="","",IF(formulář!B68="",formulář!A68,formulář!B68))</f>
        <v/>
      </c>
      <c r="D53" s="49"/>
      <c r="E53" s="49" t="str">
        <f>IF(formulář!F68="","",formulář!CI68)</f>
        <v/>
      </c>
      <c r="F53" s="49" t="str">
        <f>IF(formulář!D68="","",formulář!D68)</f>
        <v/>
      </c>
      <c r="G53" s="49" t="str">
        <f>IF(formulář!E68="","",formulář!E68)</f>
        <v/>
      </c>
      <c r="H53" s="49" t="str">
        <f>IF(formulář!I68="","",formulář!I68)</f>
        <v/>
      </c>
      <c r="I53" s="49" t="str">
        <f>IF(A53="smazat červenou","",IF(formulář!R68="",0,formulář!R68))</f>
        <v/>
      </c>
      <c r="J53" s="49" t="str">
        <f>IF(A53="smazat červenou","",IF(formulář!S68="",0,formulář!S68))</f>
        <v/>
      </c>
      <c r="K53" s="49" t="str">
        <f>IF(A53="smazat červenou","",IF(formulář!G68="",0,formulář!G68))</f>
        <v/>
      </c>
      <c r="L53" s="49" t="str">
        <f>IF(A53="","",IF(formulář!J68="","",formulář!CB68))</f>
        <v/>
      </c>
      <c r="M53" s="49" t="str">
        <f>IF(A53="","",IF(formulář!K68="","",formulář!CC68))</f>
        <v/>
      </c>
      <c r="N53" s="49" t="str">
        <f>IF(A53="","",IF(formulář!L68="","",formulář!CD68))</f>
        <v/>
      </c>
      <c r="O53" s="49" t="str">
        <f>IF(A53="","",IF(formulář!M68="","",formulář!CE68))</f>
        <v/>
      </c>
      <c r="P53" s="49" t="str">
        <f>IF(A53="smazat červenou","",formulář!CF68)</f>
        <v/>
      </c>
    </row>
    <row r="54" spans="1:16" x14ac:dyDescent="0.2">
      <c r="A54" s="49" t="str">
        <f>IF(formulář!D69="","smazat červenou",IF(formulář!CG69&lt;&gt;"",formulář!CG69,1))</f>
        <v>smazat červenou</v>
      </c>
      <c r="B54" s="49" t="str">
        <f t="shared" si="0"/>
        <v>celé řádky</v>
      </c>
      <c r="C54" s="49" t="str">
        <f>IF(formulář!D69="","",IF(formulář!B69="",formulář!A69,formulář!B69))</f>
        <v/>
      </c>
      <c r="D54" s="49"/>
      <c r="E54" s="49" t="str">
        <f>IF(formulář!F69="","",formulář!CI69)</f>
        <v/>
      </c>
      <c r="F54" s="49" t="str">
        <f>IF(formulář!D69="","",formulář!D69)</f>
        <v/>
      </c>
      <c r="G54" s="49" t="str">
        <f>IF(formulář!E69="","",formulář!E69)</f>
        <v/>
      </c>
      <c r="H54" s="49" t="str">
        <f>IF(formulář!I69="","",formulář!I69)</f>
        <v/>
      </c>
      <c r="I54" s="49" t="str">
        <f>IF(A54="smazat červenou","",IF(formulář!R69="",0,formulář!R69))</f>
        <v/>
      </c>
      <c r="J54" s="49" t="str">
        <f>IF(A54="smazat červenou","",IF(formulář!S69="",0,formulář!S69))</f>
        <v/>
      </c>
      <c r="K54" s="49" t="str">
        <f>IF(A54="smazat červenou","",IF(formulář!G69="",0,formulář!G69))</f>
        <v/>
      </c>
      <c r="L54" s="49" t="str">
        <f>IF(A54="","",IF(formulář!J69="","",formulář!CB69))</f>
        <v/>
      </c>
      <c r="M54" s="49" t="str">
        <f>IF(A54="","",IF(formulář!K69="","",formulář!CC69))</f>
        <v/>
      </c>
      <c r="N54" s="49" t="str">
        <f>IF(A54="","",IF(formulář!L69="","",formulář!CD69))</f>
        <v/>
      </c>
      <c r="O54" s="49" t="str">
        <f>IF(A54="","",IF(formulář!M69="","",formulář!CE69))</f>
        <v/>
      </c>
      <c r="P54" s="49" t="str">
        <f>IF(A54="smazat červenou","",formulář!CF69)</f>
        <v/>
      </c>
    </row>
    <row r="55" spans="1:16" x14ac:dyDescent="0.2">
      <c r="A55" s="49" t="str">
        <f>IF(formulář!D70="","smazat červenou",IF(formulář!CG70&lt;&gt;"",formulář!CG70,1))</f>
        <v>smazat červenou</v>
      </c>
      <c r="B55" s="49" t="str">
        <f t="shared" si="0"/>
        <v>celé řádky</v>
      </c>
      <c r="C55" s="49" t="str">
        <f>IF(formulář!D70="","",IF(formulář!B70="",formulář!A70,formulář!B70))</f>
        <v/>
      </c>
      <c r="D55" s="49"/>
      <c r="E55" s="49" t="str">
        <f>IF(formulář!F70="","",formulář!CI70)</f>
        <v/>
      </c>
      <c r="F55" s="49" t="str">
        <f>IF(formulář!D70="","",formulář!D70)</f>
        <v/>
      </c>
      <c r="G55" s="49" t="str">
        <f>IF(formulář!E70="","",formulář!E70)</f>
        <v/>
      </c>
      <c r="H55" s="49" t="str">
        <f>IF(formulář!I70="","",formulář!I70)</f>
        <v/>
      </c>
      <c r="I55" s="49" t="str">
        <f>IF(A55="smazat červenou","",IF(formulář!R70="",0,formulář!R70))</f>
        <v/>
      </c>
      <c r="J55" s="49" t="str">
        <f>IF(A55="smazat červenou","",IF(formulář!S70="",0,formulář!S70))</f>
        <v/>
      </c>
      <c r="K55" s="49" t="str">
        <f>IF(A55="smazat červenou","",IF(formulář!G70="",0,formulář!G70))</f>
        <v/>
      </c>
      <c r="L55" s="49" t="str">
        <f>IF(A55="","",IF(formulář!J70="","",formulář!CB70))</f>
        <v/>
      </c>
      <c r="M55" s="49" t="str">
        <f>IF(A55="","",IF(formulář!K70="","",formulář!CC70))</f>
        <v/>
      </c>
      <c r="N55" s="49" t="str">
        <f>IF(A55="","",IF(formulář!L70="","",formulář!CD70))</f>
        <v/>
      </c>
      <c r="O55" s="49" t="str">
        <f>IF(A55="","",IF(formulář!M70="","",formulář!CE70))</f>
        <v/>
      </c>
      <c r="P55" s="49" t="str">
        <f>IF(A55="smazat červenou","",formulář!CF70)</f>
        <v/>
      </c>
    </row>
    <row r="56" spans="1:16" x14ac:dyDescent="0.2">
      <c r="A56" s="49" t="str">
        <f>IF(formulář!D71="","smazat červenou",IF(formulář!CG71&lt;&gt;"",formulář!CG71,1))</f>
        <v>smazat červenou</v>
      </c>
      <c r="B56" s="49" t="str">
        <f t="shared" si="0"/>
        <v>celé řádky</v>
      </c>
      <c r="C56" s="49" t="str">
        <f>IF(formulář!D71="","",IF(formulář!B71="",formulář!A71,formulář!B71))</f>
        <v/>
      </c>
      <c r="D56" s="49"/>
      <c r="E56" s="49" t="str">
        <f>IF(formulář!F71="","",formulář!CI71)</f>
        <v/>
      </c>
      <c r="F56" s="49" t="str">
        <f>IF(formulář!D71="","",formulář!D71)</f>
        <v/>
      </c>
      <c r="G56" s="49" t="str">
        <f>IF(formulář!E71="","",formulář!E71)</f>
        <v/>
      </c>
      <c r="H56" s="49" t="str">
        <f>IF(formulář!I71="","",formulář!I71)</f>
        <v/>
      </c>
      <c r="I56" s="49" t="str">
        <f>IF(A56="smazat červenou","",IF(formulář!R71="",0,formulář!R71))</f>
        <v/>
      </c>
      <c r="J56" s="49" t="str">
        <f>IF(A56="smazat červenou","",IF(formulář!S71="",0,formulář!S71))</f>
        <v/>
      </c>
      <c r="K56" s="49" t="str">
        <f>IF(A56="smazat červenou","",IF(formulář!G71="",0,formulář!G71))</f>
        <v/>
      </c>
      <c r="L56" s="49" t="str">
        <f>IF(A56="","",IF(formulář!J71="","",formulář!CB71))</f>
        <v/>
      </c>
      <c r="M56" s="49" t="str">
        <f>IF(A56="","",IF(formulář!K71="","",formulář!CC71))</f>
        <v/>
      </c>
      <c r="N56" s="49" t="str">
        <f>IF(A56="","",IF(formulář!L71="","",formulář!CD71))</f>
        <v/>
      </c>
      <c r="O56" s="49" t="str">
        <f>IF(A56="","",IF(formulář!M71="","",formulář!CE71))</f>
        <v/>
      </c>
      <c r="P56" s="49" t="str">
        <f>IF(A56="smazat červenou","",formulář!CF71)</f>
        <v/>
      </c>
    </row>
    <row r="57" spans="1:16" x14ac:dyDescent="0.2">
      <c r="A57" s="49" t="str">
        <f>IF(formulář!D72="","smazat červenou",IF(formulář!CG72&lt;&gt;"",formulář!CG72,1))</f>
        <v>smazat červenou</v>
      </c>
      <c r="B57" s="49" t="str">
        <f t="shared" si="0"/>
        <v>celé řádky</v>
      </c>
      <c r="C57" s="49" t="str">
        <f>IF(formulář!D72="","",IF(formulář!B72="",formulář!A72,formulář!B72))</f>
        <v/>
      </c>
      <c r="D57" s="49"/>
      <c r="E57" s="49" t="str">
        <f>IF(formulář!F72="","",formulář!CI72)</f>
        <v/>
      </c>
      <c r="F57" s="49" t="str">
        <f>IF(formulář!D72="","",formulář!D72)</f>
        <v/>
      </c>
      <c r="G57" s="49" t="str">
        <f>IF(formulář!E72="","",formulář!E72)</f>
        <v/>
      </c>
      <c r="H57" s="49" t="str">
        <f>IF(formulář!I72="","",formulář!I72)</f>
        <v/>
      </c>
      <c r="I57" s="49" t="str">
        <f>IF(A57="smazat červenou","",IF(formulář!R72="",0,formulář!R72))</f>
        <v/>
      </c>
      <c r="J57" s="49" t="str">
        <f>IF(A57="smazat červenou","",IF(formulář!S72="",0,formulář!S72))</f>
        <v/>
      </c>
      <c r="K57" s="49" t="str">
        <f>IF(A57="smazat červenou","",IF(formulář!G72="",0,formulář!G72))</f>
        <v/>
      </c>
      <c r="L57" s="49" t="str">
        <f>IF(A57="","",IF(formulář!J72="","",formulář!CB72))</f>
        <v/>
      </c>
      <c r="M57" s="49" t="str">
        <f>IF(A57="","",IF(formulář!K72="","",formulář!CC72))</f>
        <v/>
      </c>
      <c r="N57" s="49" t="str">
        <f>IF(A57="","",IF(formulář!L72="","",formulář!CD72))</f>
        <v/>
      </c>
      <c r="O57" s="49" t="str">
        <f>IF(A57="","",IF(formulář!M72="","",formulář!CE72))</f>
        <v/>
      </c>
      <c r="P57" s="49" t="str">
        <f>IF(A57="smazat červenou","",formulář!CF72)</f>
        <v/>
      </c>
    </row>
    <row r="58" spans="1:16" x14ac:dyDescent="0.2">
      <c r="A58" s="49" t="str">
        <f>IF(formulář!D73="","smazat červenou",IF(formulář!CG73&lt;&gt;"",formulář!CG73,1))</f>
        <v>smazat červenou</v>
      </c>
      <c r="B58" s="49" t="str">
        <f t="shared" si="0"/>
        <v>celé řádky</v>
      </c>
      <c r="C58" s="49" t="str">
        <f>IF(formulář!D73="","",IF(formulář!B73="",formulář!A73,formulář!B73))</f>
        <v/>
      </c>
      <c r="D58" s="49"/>
      <c r="E58" s="49" t="str">
        <f>IF(formulář!F73="","",formulář!CI73)</f>
        <v/>
      </c>
      <c r="F58" s="49" t="str">
        <f>IF(formulář!D73="","",formulář!D73)</f>
        <v/>
      </c>
      <c r="G58" s="49" t="str">
        <f>IF(formulář!E73="","",formulář!E73)</f>
        <v/>
      </c>
      <c r="H58" s="49" t="str">
        <f>IF(formulář!I73="","",formulář!I73)</f>
        <v/>
      </c>
      <c r="I58" s="49" t="str">
        <f>IF(A58="smazat červenou","",IF(formulář!R73="",0,formulář!R73))</f>
        <v/>
      </c>
      <c r="J58" s="49" t="str">
        <f>IF(A58="smazat červenou","",IF(formulář!S73="",0,formulář!S73))</f>
        <v/>
      </c>
      <c r="K58" s="49" t="str">
        <f>IF(A58="smazat červenou","",IF(formulář!G73="",0,formulář!G73))</f>
        <v/>
      </c>
      <c r="L58" s="49" t="str">
        <f>IF(A58="","",IF(formulář!J73="","",formulář!CB73))</f>
        <v/>
      </c>
      <c r="M58" s="49" t="str">
        <f>IF(A58="","",IF(formulář!K73="","",formulář!CC73))</f>
        <v/>
      </c>
      <c r="N58" s="49" t="str">
        <f>IF(A58="","",IF(formulář!L73="","",formulář!CD73))</f>
        <v/>
      </c>
      <c r="O58" s="49" t="str">
        <f>IF(A58="","",IF(formulář!M73="","",formulář!CE73))</f>
        <v/>
      </c>
      <c r="P58" s="49" t="str">
        <f>IF(A58="smazat červenou","",formulář!CF73)</f>
        <v/>
      </c>
    </row>
    <row r="59" spans="1:16" x14ac:dyDescent="0.2">
      <c r="A59" s="49" t="str">
        <f>IF(formulář!D74="","smazat červenou",IF(formulář!CG74&lt;&gt;"",formulář!CG74,1))</f>
        <v>smazat červenou</v>
      </c>
      <c r="B59" s="49" t="str">
        <f t="shared" si="0"/>
        <v>celé řádky</v>
      </c>
      <c r="C59" s="49" t="str">
        <f>IF(formulář!D74="","",IF(formulář!B74="",formulář!A74,formulář!B74))</f>
        <v/>
      </c>
      <c r="D59" s="49"/>
      <c r="E59" s="49" t="str">
        <f>IF(formulář!F74="","",formulář!CI74)</f>
        <v/>
      </c>
      <c r="F59" s="49" t="str">
        <f>IF(formulář!D74="","",formulář!D74)</f>
        <v/>
      </c>
      <c r="G59" s="49" t="str">
        <f>IF(formulář!E74="","",formulář!E74)</f>
        <v/>
      </c>
      <c r="H59" s="49" t="str">
        <f>IF(formulář!I74="","",formulář!I74)</f>
        <v/>
      </c>
      <c r="I59" s="49" t="str">
        <f>IF(A59="smazat červenou","",IF(formulář!R74="",0,formulář!R74))</f>
        <v/>
      </c>
      <c r="J59" s="49" t="str">
        <f>IF(A59="smazat červenou","",IF(formulář!S74="",0,formulář!S74))</f>
        <v/>
      </c>
      <c r="K59" s="49" t="str">
        <f>IF(A59="smazat červenou","",IF(formulář!G74="",0,formulář!G74))</f>
        <v/>
      </c>
      <c r="L59" s="49" t="str">
        <f>IF(A59="","",IF(formulář!J74="","",formulář!CB74))</f>
        <v/>
      </c>
      <c r="M59" s="49" t="str">
        <f>IF(A59="","",IF(formulář!K74="","",formulář!CC74))</f>
        <v/>
      </c>
      <c r="N59" s="49" t="str">
        <f>IF(A59="","",IF(formulář!L74="","",formulář!CD74))</f>
        <v/>
      </c>
      <c r="O59" s="49" t="str">
        <f>IF(A59="","",IF(formulář!M74="","",formulář!CE74))</f>
        <v/>
      </c>
      <c r="P59" s="49" t="str">
        <f>IF(A59="smazat červenou","",formulář!CF74)</f>
        <v/>
      </c>
    </row>
    <row r="60" spans="1:16" x14ac:dyDescent="0.2">
      <c r="A60" s="49" t="str">
        <f>IF(formulář!D75="","smazat červenou",IF(formulář!CG75&lt;&gt;"",formulář!CG75,1))</f>
        <v>smazat červenou</v>
      </c>
      <c r="B60" s="49" t="str">
        <f t="shared" si="0"/>
        <v>celé řádky</v>
      </c>
      <c r="C60" s="49" t="str">
        <f>IF(formulář!D75="","",IF(formulář!B75="",formulář!A75,formulář!B75))</f>
        <v/>
      </c>
      <c r="D60" s="49"/>
      <c r="E60" s="49" t="str">
        <f>IF(formulář!F75="","",formulář!CI75)</f>
        <v/>
      </c>
      <c r="F60" s="49" t="str">
        <f>IF(formulář!D75="","",formulář!D75)</f>
        <v/>
      </c>
      <c r="G60" s="49" t="str">
        <f>IF(formulář!E75="","",formulář!E75)</f>
        <v/>
      </c>
      <c r="H60" s="49" t="str">
        <f>IF(formulář!I75="","",formulář!I75)</f>
        <v/>
      </c>
      <c r="I60" s="49" t="str">
        <f>IF(A60="smazat červenou","",IF(formulář!R75="",0,formulář!R75))</f>
        <v/>
      </c>
      <c r="J60" s="49" t="str">
        <f>IF(A60="smazat červenou","",IF(formulář!S75="",0,formulář!S75))</f>
        <v/>
      </c>
      <c r="K60" s="49" t="str">
        <f>IF(A60="smazat červenou","",IF(formulář!G75="",0,formulář!G75))</f>
        <v/>
      </c>
      <c r="L60" s="49" t="str">
        <f>IF(A60="","",IF(formulář!J75="","",formulář!CB75))</f>
        <v/>
      </c>
      <c r="M60" s="49" t="str">
        <f>IF(A60="","",IF(formulář!K75="","",formulář!CC75))</f>
        <v/>
      </c>
      <c r="N60" s="49" t="str">
        <f>IF(A60="","",IF(formulář!L75="","",formulář!CD75))</f>
        <v/>
      </c>
      <c r="O60" s="49" t="str">
        <f>IF(A60="","",IF(formulář!M75="","",formulář!CE75))</f>
        <v/>
      </c>
      <c r="P60" s="49" t="str">
        <f>IF(A60="smazat červenou","",formulář!CF75)</f>
        <v/>
      </c>
    </row>
    <row r="61" spans="1:16" x14ac:dyDescent="0.2">
      <c r="A61" s="49" t="str">
        <f>IF(formulář!D76="","smazat červenou",IF(formulář!CG76&lt;&gt;"",formulář!CG76,1))</f>
        <v>smazat červenou</v>
      </c>
      <c r="B61" s="49" t="str">
        <f t="shared" si="0"/>
        <v>celé řádky</v>
      </c>
      <c r="C61" s="49" t="str">
        <f>IF(formulář!D76="","",IF(formulář!B76="",formulář!A76,formulář!B76))</f>
        <v/>
      </c>
      <c r="D61" s="49"/>
      <c r="E61" s="49" t="str">
        <f>IF(formulář!F76="","",formulář!CI76)</f>
        <v/>
      </c>
      <c r="F61" s="49" t="str">
        <f>IF(formulář!D76="","",formulář!D76)</f>
        <v/>
      </c>
      <c r="G61" s="49" t="str">
        <f>IF(formulář!E76="","",formulář!E76)</f>
        <v/>
      </c>
      <c r="H61" s="49" t="str">
        <f>IF(formulář!I76="","",formulář!I76)</f>
        <v/>
      </c>
      <c r="I61" s="49" t="str">
        <f>IF(A61="smazat červenou","",IF(formulář!R76="",0,formulář!R76))</f>
        <v/>
      </c>
      <c r="J61" s="49" t="str">
        <f>IF(A61="smazat červenou","",IF(formulář!S76="",0,formulář!S76))</f>
        <v/>
      </c>
      <c r="K61" s="49" t="str">
        <f>IF(A61="smazat červenou","",IF(formulář!G76="",0,formulář!G76))</f>
        <v/>
      </c>
      <c r="L61" s="49" t="str">
        <f>IF(A61="","",IF(formulář!J76="","",formulář!CB76))</f>
        <v/>
      </c>
      <c r="M61" s="49" t="str">
        <f>IF(A61="","",IF(formulář!K76="","",formulář!CC76))</f>
        <v/>
      </c>
      <c r="N61" s="49" t="str">
        <f>IF(A61="","",IF(formulář!L76="","",formulář!CD76))</f>
        <v/>
      </c>
      <c r="O61" s="49" t="str">
        <f>IF(A61="","",IF(formulář!M76="","",formulář!CE76))</f>
        <v/>
      </c>
      <c r="P61" s="49" t="str">
        <f>IF(A61="smazat červenou","",formulář!CF76)</f>
        <v/>
      </c>
    </row>
    <row r="62" spans="1:16" x14ac:dyDescent="0.2">
      <c r="A62" s="49" t="str">
        <f>IF(formulář!D77="","smazat červenou",IF(formulář!CG77&lt;&gt;"",formulář!CG77,1))</f>
        <v>smazat červenou</v>
      </c>
      <c r="B62" s="49" t="str">
        <f t="shared" si="0"/>
        <v>celé řádky</v>
      </c>
      <c r="C62" s="49" t="str">
        <f>IF(formulář!D77="","",IF(formulář!B77="",formulář!A77,formulář!B77))</f>
        <v/>
      </c>
      <c r="D62" s="49"/>
      <c r="E62" s="49" t="str">
        <f>IF(formulář!F77="","",formulář!CI77)</f>
        <v/>
      </c>
      <c r="F62" s="49" t="str">
        <f>IF(formulář!D77="","",formulář!D77)</f>
        <v/>
      </c>
      <c r="G62" s="49" t="str">
        <f>IF(formulář!E77="","",formulář!E77)</f>
        <v/>
      </c>
      <c r="H62" s="49" t="str">
        <f>IF(formulář!I77="","",formulář!I77)</f>
        <v/>
      </c>
      <c r="I62" s="49" t="str">
        <f>IF(A62="smazat červenou","",IF(formulář!R77="",0,formulář!R77))</f>
        <v/>
      </c>
      <c r="J62" s="49" t="str">
        <f>IF(A62="smazat červenou","",IF(formulář!S77="",0,formulář!S77))</f>
        <v/>
      </c>
      <c r="K62" s="49" t="str">
        <f>IF(A62="smazat červenou","",IF(formulář!G77="",0,formulář!G77))</f>
        <v/>
      </c>
      <c r="L62" s="49" t="str">
        <f>IF(A62="","",IF(formulář!J77="","",formulář!CB77))</f>
        <v/>
      </c>
      <c r="M62" s="49" t="str">
        <f>IF(A62="","",IF(formulář!K77="","",formulář!CC77))</f>
        <v/>
      </c>
      <c r="N62" s="49" t="str">
        <f>IF(A62="","",IF(formulář!L77="","",formulář!CD77))</f>
        <v/>
      </c>
      <c r="O62" s="49" t="str">
        <f>IF(A62="","",IF(formulář!M77="","",formulář!CE77))</f>
        <v/>
      </c>
      <c r="P62" s="49" t="str">
        <f>IF(A62="smazat červenou","",formulář!CF77)</f>
        <v/>
      </c>
    </row>
    <row r="63" spans="1:16" x14ac:dyDescent="0.2">
      <c r="A63" s="49" t="str">
        <f>IF(formulář!D78="","smazat červenou",IF(formulář!CG78&lt;&gt;"",formulář!CG78,1))</f>
        <v>smazat červenou</v>
      </c>
      <c r="B63" s="49" t="str">
        <f t="shared" si="0"/>
        <v>celé řádky</v>
      </c>
      <c r="C63" s="49" t="str">
        <f>IF(formulář!D78="","",IF(formulář!B78="",formulář!A78,formulář!B78))</f>
        <v/>
      </c>
      <c r="D63" s="49"/>
      <c r="E63" s="49" t="str">
        <f>IF(formulář!F78="","",formulář!CI78)</f>
        <v/>
      </c>
      <c r="F63" s="49" t="str">
        <f>IF(formulář!D78="","",formulář!D78)</f>
        <v/>
      </c>
      <c r="G63" s="49" t="str">
        <f>IF(formulář!E78="","",formulář!E78)</f>
        <v/>
      </c>
      <c r="H63" s="49" t="str">
        <f>IF(formulář!I78="","",formulář!I78)</f>
        <v/>
      </c>
      <c r="I63" s="49" t="str">
        <f>IF(A63="smazat červenou","",IF(formulář!R78="",0,formulář!R78))</f>
        <v/>
      </c>
      <c r="J63" s="49" t="str">
        <f>IF(A63="smazat červenou","",IF(formulář!S78="",0,formulář!S78))</f>
        <v/>
      </c>
      <c r="K63" s="49" t="str">
        <f>IF(A63="smazat červenou","",IF(formulář!G78="",0,formulář!G78))</f>
        <v/>
      </c>
      <c r="L63" s="49" t="str">
        <f>IF(A63="","",IF(formulář!J78="","",formulář!CB78))</f>
        <v/>
      </c>
      <c r="M63" s="49" t="str">
        <f>IF(A63="","",IF(formulář!K78="","",formulář!CC78))</f>
        <v/>
      </c>
      <c r="N63" s="49" t="str">
        <f>IF(A63="","",IF(formulář!L78="","",formulář!CD78))</f>
        <v/>
      </c>
      <c r="O63" s="49" t="str">
        <f>IF(A63="","",IF(formulář!M78="","",formulář!CE78))</f>
        <v/>
      </c>
      <c r="P63" s="49" t="str">
        <f>IF(A63="smazat červenou","",formulář!CF78)</f>
        <v/>
      </c>
    </row>
    <row r="64" spans="1:16" x14ac:dyDescent="0.2">
      <c r="A64" s="49" t="str">
        <f>IF(formulář!D79="","smazat červenou",IF(formulář!CG79&lt;&gt;"",formulář!CG79,1))</f>
        <v>smazat červenou</v>
      </c>
      <c r="B64" s="49" t="str">
        <f t="shared" si="0"/>
        <v>celé řádky</v>
      </c>
      <c r="C64" s="49" t="str">
        <f>IF(formulář!D79="","",IF(formulář!B79="",formulář!A79,formulář!B79))</f>
        <v/>
      </c>
      <c r="D64" s="49"/>
      <c r="E64" s="49" t="str">
        <f>IF(formulář!F79="","",formulář!CI79)</f>
        <v/>
      </c>
      <c r="F64" s="49" t="str">
        <f>IF(formulář!D79="","",formulář!D79)</f>
        <v/>
      </c>
      <c r="G64" s="49" t="str">
        <f>IF(formulář!E79="","",formulář!E79)</f>
        <v/>
      </c>
      <c r="H64" s="49" t="str">
        <f>IF(formulář!I79="","",formulář!I79)</f>
        <v/>
      </c>
      <c r="I64" s="49" t="str">
        <f>IF(A64="smazat červenou","",IF(formulář!R79="",0,formulář!R79))</f>
        <v/>
      </c>
      <c r="J64" s="49" t="str">
        <f>IF(A64="smazat červenou","",IF(formulář!S79="",0,formulář!S79))</f>
        <v/>
      </c>
      <c r="K64" s="49" t="str">
        <f>IF(A64="smazat červenou","",IF(formulář!G79="",0,formulář!G79))</f>
        <v/>
      </c>
      <c r="L64" s="49" t="str">
        <f>IF(A64="","",IF(formulář!J79="","",formulář!CB79))</f>
        <v/>
      </c>
      <c r="M64" s="49" t="str">
        <f>IF(A64="","",IF(formulář!K79="","",formulář!CC79))</f>
        <v/>
      </c>
      <c r="N64" s="49" t="str">
        <f>IF(A64="","",IF(formulář!L79="","",formulář!CD79))</f>
        <v/>
      </c>
      <c r="O64" s="49" t="str">
        <f>IF(A64="","",IF(formulář!M79="","",formulář!CE79))</f>
        <v/>
      </c>
      <c r="P64" s="49" t="str">
        <f>IF(A64="smazat červenou","",formulář!CF79)</f>
        <v/>
      </c>
    </row>
    <row r="65" spans="1:16" x14ac:dyDescent="0.2">
      <c r="A65" s="49" t="str">
        <f>IF(formulář!D80="","smazat červenou",IF(formulář!CG80&lt;&gt;"",formulář!CG80,1))</f>
        <v>smazat červenou</v>
      </c>
      <c r="B65" s="49" t="str">
        <f t="shared" si="0"/>
        <v>celé řádky</v>
      </c>
      <c r="C65" s="49" t="str">
        <f>IF(formulář!D80="","",IF(formulář!B80="",formulář!A80,formulář!B80))</f>
        <v/>
      </c>
      <c r="D65" s="49"/>
      <c r="E65" s="49" t="str">
        <f>IF(formulář!F80="","",formulář!CI80)</f>
        <v/>
      </c>
      <c r="F65" s="49" t="str">
        <f>IF(formulář!D80="","",formulář!D80)</f>
        <v/>
      </c>
      <c r="G65" s="49" t="str">
        <f>IF(formulář!E80="","",formulář!E80)</f>
        <v/>
      </c>
      <c r="H65" s="49" t="str">
        <f>IF(formulář!I80="","",formulář!I80)</f>
        <v/>
      </c>
      <c r="I65" s="49" t="str">
        <f>IF(A65="smazat červenou","",IF(formulář!R80="",0,formulář!R80))</f>
        <v/>
      </c>
      <c r="J65" s="49" t="str">
        <f>IF(A65="smazat červenou","",IF(formulář!S80="",0,formulář!S80))</f>
        <v/>
      </c>
      <c r="K65" s="49" t="str">
        <f>IF(A65="smazat červenou","",IF(formulář!G80="",0,formulář!G80))</f>
        <v/>
      </c>
      <c r="L65" s="49" t="str">
        <f>IF(A65="","",IF(formulář!J80="","",formulář!CB80))</f>
        <v/>
      </c>
      <c r="M65" s="49" t="str">
        <f>IF(A65="","",IF(formulář!K80="","",formulář!CC80))</f>
        <v/>
      </c>
      <c r="N65" s="49" t="str">
        <f>IF(A65="","",IF(formulář!L80="","",formulář!CD80))</f>
        <v/>
      </c>
      <c r="O65" s="49" t="str">
        <f>IF(A65="","",IF(formulář!M80="","",formulář!CE80))</f>
        <v/>
      </c>
      <c r="P65" s="49" t="str">
        <f>IF(A65="smazat červenou","",formulář!CF80)</f>
        <v/>
      </c>
    </row>
    <row r="66" spans="1:16" x14ac:dyDescent="0.2">
      <c r="A66" s="49" t="str">
        <f>IF(formulář!D81="","smazat červenou",IF(formulář!CG81&lt;&gt;"",formulář!CG81,1))</f>
        <v>smazat červenou</v>
      </c>
      <c r="B66" s="49" t="str">
        <f t="shared" ref="B66:B129" si="1">IF(A66="smazat červenou","celé řádky",2)</f>
        <v>celé řádky</v>
      </c>
      <c r="C66" s="49" t="str">
        <f>IF(formulář!D81="","",IF(formulář!B81="",formulář!A81,formulář!B81))</f>
        <v/>
      </c>
      <c r="D66" s="49"/>
      <c r="E66" s="49" t="str">
        <f>IF(formulář!F81="","",formulář!CI81)</f>
        <v/>
      </c>
      <c r="F66" s="49" t="str">
        <f>IF(formulář!D81="","",formulář!D81)</f>
        <v/>
      </c>
      <c r="G66" s="49" t="str">
        <f>IF(formulář!E81="","",formulář!E81)</f>
        <v/>
      </c>
      <c r="H66" s="49" t="str">
        <f>IF(formulář!I81="","",formulář!I81)</f>
        <v/>
      </c>
      <c r="I66" s="49" t="str">
        <f>IF(A66="smazat červenou","",IF(formulář!R81="",0,formulář!R81))</f>
        <v/>
      </c>
      <c r="J66" s="49" t="str">
        <f>IF(A66="smazat červenou","",IF(formulář!S81="",0,formulář!S81))</f>
        <v/>
      </c>
      <c r="K66" s="49" t="str">
        <f>IF(A66="smazat červenou","",IF(formulář!G81="",0,formulář!G81))</f>
        <v/>
      </c>
      <c r="L66" s="49" t="str">
        <f>IF(A66="","",IF(formulář!J81="","",formulář!CB81))</f>
        <v/>
      </c>
      <c r="M66" s="49" t="str">
        <f>IF(A66="","",IF(formulář!K81="","",formulář!CC81))</f>
        <v/>
      </c>
      <c r="N66" s="49" t="str">
        <f>IF(A66="","",IF(formulář!L81="","",formulář!CD81))</f>
        <v/>
      </c>
      <c r="O66" s="49" t="str">
        <f>IF(A66="","",IF(formulář!M81="","",formulář!CE81))</f>
        <v/>
      </c>
      <c r="P66" s="49" t="str">
        <f>IF(A66="smazat červenou","",formulář!CF81)</f>
        <v/>
      </c>
    </row>
    <row r="67" spans="1:16" x14ac:dyDescent="0.2">
      <c r="A67" s="49" t="str">
        <f>IF(formulář!D82="","smazat červenou",IF(formulář!CG82&lt;&gt;"",formulář!CG82,1))</f>
        <v>smazat červenou</v>
      </c>
      <c r="B67" s="49" t="str">
        <f t="shared" si="1"/>
        <v>celé řádky</v>
      </c>
      <c r="C67" s="49" t="str">
        <f>IF(formulář!D82="","",IF(formulář!B82="",formulář!A82,formulář!B82))</f>
        <v/>
      </c>
      <c r="D67" s="49"/>
      <c r="E67" s="49" t="str">
        <f>IF(formulář!F82="","",formulář!CI82)</f>
        <v/>
      </c>
      <c r="F67" s="49" t="str">
        <f>IF(formulář!D82="","",formulář!D82)</f>
        <v/>
      </c>
      <c r="G67" s="49" t="str">
        <f>IF(formulář!E82="","",formulář!E82)</f>
        <v/>
      </c>
      <c r="H67" s="49" t="str">
        <f>IF(formulář!I82="","",formulář!I82)</f>
        <v/>
      </c>
      <c r="I67" s="49" t="str">
        <f>IF(A67="smazat červenou","",IF(formulář!R82="",0,formulář!R82))</f>
        <v/>
      </c>
      <c r="J67" s="49" t="str">
        <f>IF(A67="smazat červenou","",IF(formulář!S82="",0,formulář!S82))</f>
        <v/>
      </c>
      <c r="K67" s="49" t="str">
        <f>IF(A67="smazat červenou","",IF(formulář!G82="",0,formulář!G82))</f>
        <v/>
      </c>
      <c r="L67" s="49" t="str">
        <f>IF(A67="","",IF(formulář!J82="","",formulář!CB82))</f>
        <v/>
      </c>
      <c r="M67" s="49" t="str">
        <f>IF(A67="","",IF(formulář!K82="","",formulář!CC82))</f>
        <v/>
      </c>
      <c r="N67" s="49" t="str">
        <f>IF(A67="","",IF(formulář!L82="","",formulář!CD82))</f>
        <v/>
      </c>
      <c r="O67" s="49" t="str">
        <f>IF(A67="","",IF(formulář!M82="","",formulář!CE82))</f>
        <v/>
      </c>
      <c r="P67" s="49" t="str">
        <f>IF(A67="smazat červenou","",formulář!CF82)</f>
        <v/>
      </c>
    </row>
    <row r="68" spans="1:16" x14ac:dyDescent="0.2">
      <c r="A68" s="49" t="str">
        <f>IF(formulář!D83="","smazat červenou",IF(formulář!CG83&lt;&gt;"",formulář!CG83,1))</f>
        <v>smazat červenou</v>
      </c>
      <c r="B68" s="49" t="str">
        <f t="shared" si="1"/>
        <v>celé řádky</v>
      </c>
      <c r="C68" s="49" t="str">
        <f>IF(formulář!D83="","",IF(formulář!B83="",formulář!A83,formulář!B83))</f>
        <v/>
      </c>
      <c r="D68" s="49"/>
      <c r="E68" s="49" t="str">
        <f>IF(formulář!F83="","",formulář!CI83)</f>
        <v/>
      </c>
      <c r="F68" s="49" t="str">
        <f>IF(formulář!D83="","",formulář!D83)</f>
        <v/>
      </c>
      <c r="G68" s="49" t="str">
        <f>IF(formulář!E83="","",formulář!E83)</f>
        <v/>
      </c>
      <c r="H68" s="49" t="str">
        <f>IF(formulář!I83="","",formulář!I83)</f>
        <v/>
      </c>
      <c r="I68" s="49" t="str">
        <f>IF(A68="smazat červenou","",IF(formulář!R83="",0,formulář!R83))</f>
        <v/>
      </c>
      <c r="J68" s="49" t="str">
        <f>IF(A68="smazat červenou","",IF(formulář!S83="",0,formulář!S83))</f>
        <v/>
      </c>
      <c r="K68" s="49" t="str">
        <f>IF(A68="smazat červenou","",IF(formulář!G83="",0,formulář!G83))</f>
        <v/>
      </c>
      <c r="L68" s="49" t="str">
        <f>IF(A68="","",IF(formulář!J83="","",formulář!CB83))</f>
        <v/>
      </c>
      <c r="M68" s="49" t="str">
        <f>IF(A68="","",IF(formulář!K83="","",formulář!CC83))</f>
        <v/>
      </c>
      <c r="N68" s="49" t="str">
        <f>IF(A68="","",IF(formulář!L83="","",formulář!CD83))</f>
        <v/>
      </c>
      <c r="O68" s="49" t="str">
        <f>IF(A68="","",IF(formulář!M83="","",formulář!CE83))</f>
        <v/>
      </c>
      <c r="P68" s="49" t="str">
        <f>IF(A68="smazat červenou","",formulář!CF83)</f>
        <v/>
      </c>
    </row>
    <row r="69" spans="1:16" x14ac:dyDescent="0.2">
      <c r="A69" s="49" t="str">
        <f>IF(formulář!D84="","smazat červenou",IF(formulář!CG84&lt;&gt;"",formulář!CG84,1))</f>
        <v>smazat červenou</v>
      </c>
      <c r="B69" s="49" t="str">
        <f t="shared" si="1"/>
        <v>celé řádky</v>
      </c>
      <c r="C69" s="49" t="str">
        <f>IF(formulář!D84="","",IF(formulář!B84="",formulář!A84,formulář!B84))</f>
        <v/>
      </c>
      <c r="D69" s="49"/>
      <c r="E69" s="49" t="str">
        <f>IF(formulář!F84="","",formulář!CI84)</f>
        <v/>
      </c>
      <c r="F69" s="49" t="str">
        <f>IF(formulář!D84="","",formulář!D84)</f>
        <v/>
      </c>
      <c r="G69" s="49" t="str">
        <f>IF(formulář!E84="","",formulář!E84)</f>
        <v/>
      </c>
      <c r="H69" s="49" t="str">
        <f>IF(formulář!I84="","",formulář!I84)</f>
        <v/>
      </c>
      <c r="I69" s="49" t="str">
        <f>IF(A69="smazat červenou","",IF(formulář!R84="",0,formulář!R84))</f>
        <v/>
      </c>
      <c r="J69" s="49" t="str">
        <f>IF(A69="smazat červenou","",IF(formulář!S84="",0,formulář!S84))</f>
        <v/>
      </c>
      <c r="K69" s="49" t="str">
        <f>IF(A69="smazat červenou","",IF(formulář!G84="",0,formulář!G84))</f>
        <v/>
      </c>
      <c r="L69" s="49" t="str">
        <f>IF(A69="","",IF(formulář!J84="","",formulář!CB84))</f>
        <v/>
      </c>
      <c r="M69" s="49" t="str">
        <f>IF(A69="","",IF(formulář!K84="","",formulář!CC84))</f>
        <v/>
      </c>
      <c r="N69" s="49" t="str">
        <f>IF(A69="","",IF(formulář!L84="","",formulář!CD84))</f>
        <v/>
      </c>
      <c r="O69" s="49" t="str">
        <f>IF(A69="","",IF(formulář!M84="","",formulář!CE84))</f>
        <v/>
      </c>
      <c r="P69" s="49" t="str">
        <f>IF(A69="smazat červenou","",formulář!CF84)</f>
        <v/>
      </c>
    </row>
    <row r="70" spans="1:16" x14ac:dyDescent="0.2">
      <c r="A70" s="49" t="str">
        <f>IF(formulář!D85="","smazat červenou",IF(formulář!CG85&lt;&gt;"",formulář!CG85,1))</f>
        <v>smazat červenou</v>
      </c>
      <c r="B70" s="49" t="str">
        <f t="shared" si="1"/>
        <v>celé řádky</v>
      </c>
      <c r="C70" s="49" t="str">
        <f>IF(formulář!D85="","",IF(formulář!B85="",formulář!A85,formulář!B85))</f>
        <v/>
      </c>
      <c r="D70" s="49"/>
      <c r="E70" s="49" t="str">
        <f>IF(formulář!F85="","",formulář!CI85)</f>
        <v/>
      </c>
      <c r="F70" s="49" t="str">
        <f>IF(formulář!D85="","",formulář!D85)</f>
        <v/>
      </c>
      <c r="G70" s="49" t="str">
        <f>IF(formulář!E85="","",formulář!E85)</f>
        <v/>
      </c>
      <c r="H70" s="49" t="str">
        <f>IF(formulář!I85="","",formulář!I85)</f>
        <v/>
      </c>
      <c r="I70" s="49" t="str">
        <f>IF(A70="smazat červenou","",IF(formulář!R85="",0,formulář!R85))</f>
        <v/>
      </c>
      <c r="J70" s="49" t="str">
        <f>IF(A70="smazat červenou","",IF(formulář!S85="",0,formulář!S85))</f>
        <v/>
      </c>
      <c r="K70" s="49" t="str">
        <f>IF(A70="smazat červenou","",IF(formulář!G85="",0,formulář!G85))</f>
        <v/>
      </c>
      <c r="L70" s="49" t="str">
        <f>IF(A70="","",IF(formulář!J85="","",formulář!CB85))</f>
        <v/>
      </c>
      <c r="M70" s="49" t="str">
        <f>IF(A70="","",IF(formulář!K85="","",formulář!CC85))</f>
        <v/>
      </c>
      <c r="N70" s="49" t="str">
        <f>IF(A70="","",IF(formulář!L85="","",formulář!CD85))</f>
        <v/>
      </c>
      <c r="O70" s="49" t="str">
        <f>IF(A70="","",IF(formulář!M85="","",formulář!CE85))</f>
        <v/>
      </c>
      <c r="P70" s="49" t="str">
        <f>IF(A70="smazat červenou","",formulář!CF85)</f>
        <v/>
      </c>
    </row>
    <row r="71" spans="1:16" x14ac:dyDescent="0.2">
      <c r="A71" s="49" t="str">
        <f>IF(formulář!D86="","smazat červenou",IF(formulář!CG86&lt;&gt;"",formulář!CG86,1))</f>
        <v>smazat červenou</v>
      </c>
      <c r="B71" s="49" t="str">
        <f t="shared" si="1"/>
        <v>celé řádky</v>
      </c>
      <c r="C71" s="49" t="str">
        <f>IF(formulář!D86="","",IF(formulář!B86="",formulář!A86,formulář!B86))</f>
        <v/>
      </c>
      <c r="D71" s="49"/>
      <c r="E71" s="49" t="str">
        <f>IF(formulář!F86="","",formulář!CI86)</f>
        <v/>
      </c>
      <c r="F71" s="49" t="str">
        <f>IF(formulář!D86="","",formulář!D86)</f>
        <v/>
      </c>
      <c r="G71" s="49" t="str">
        <f>IF(formulář!E86="","",formulář!E86)</f>
        <v/>
      </c>
      <c r="H71" s="49" t="str">
        <f>IF(formulář!I86="","",formulář!I86)</f>
        <v/>
      </c>
      <c r="I71" s="49" t="str">
        <f>IF(A71="smazat červenou","",IF(formulář!R86="",0,formulář!R86))</f>
        <v/>
      </c>
      <c r="J71" s="49" t="str">
        <f>IF(A71="smazat červenou","",IF(formulář!S86="",0,formulář!S86))</f>
        <v/>
      </c>
      <c r="K71" s="49" t="str">
        <f>IF(A71="smazat červenou","",IF(formulář!G86="",0,formulář!G86))</f>
        <v/>
      </c>
      <c r="L71" s="49" t="str">
        <f>IF(A71="","",IF(formulář!J86="","",formulář!CB86))</f>
        <v/>
      </c>
      <c r="M71" s="49" t="str">
        <f>IF(A71="","",IF(formulář!K86="","",formulář!CC86))</f>
        <v/>
      </c>
      <c r="N71" s="49" t="str">
        <f>IF(A71="","",IF(formulář!L86="","",formulář!CD86))</f>
        <v/>
      </c>
      <c r="O71" s="49" t="str">
        <f>IF(A71="","",IF(formulář!M86="","",formulář!CE86))</f>
        <v/>
      </c>
      <c r="P71" s="49" t="str">
        <f>IF(A71="smazat červenou","",formulář!CF86)</f>
        <v/>
      </c>
    </row>
    <row r="72" spans="1:16" x14ac:dyDescent="0.2">
      <c r="A72" s="49" t="str">
        <f>IF(formulář!D87="","smazat červenou",IF(formulář!CG87&lt;&gt;"",formulář!CG87,1))</f>
        <v>smazat červenou</v>
      </c>
      <c r="B72" s="49" t="str">
        <f t="shared" si="1"/>
        <v>celé řádky</v>
      </c>
      <c r="C72" s="49" t="str">
        <f>IF(formulář!D87="","",IF(formulář!B87="",formulář!A87,formulář!B87))</f>
        <v/>
      </c>
      <c r="D72" s="49"/>
      <c r="E72" s="49" t="str">
        <f>IF(formulář!F87="","",formulář!CI87)</f>
        <v/>
      </c>
      <c r="F72" s="49" t="str">
        <f>IF(formulář!D87="","",formulář!D87)</f>
        <v/>
      </c>
      <c r="G72" s="49" t="str">
        <f>IF(formulář!E87="","",formulář!E87)</f>
        <v/>
      </c>
      <c r="H72" s="49" t="str">
        <f>IF(formulář!I87="","",formulář!I87)</f>
        <v/>
      </c>
      <c r="I72" s="49" t="str">
        <f>IF(A72="smazat červenou","",IF(formulář!R87="",0,formulář!R87))</f>
        <v/>
      </c>
      <c r="J72" s="49" t="str">
        <f>IF(A72="smazat červenou","",IF(formulář!S87="",0,formulář!S87))</f>
        <v/>
      </c>
      <c r="K72" s="49" t="str">
        <f>IF(A72="smazat červenou","",IF(formulář!G87="",0,formulář!G87))</f>
        <v/>
      </c>
      <c r="L72" s="49" t="str">
        <f>IF(A72="","",IF(formulář!J87="","",formulář!CB87))</f>
        <v/>
      </c>
      <c r="M72" s="49" t="str">
        <f>IF(A72="","",IF(formulář!K87="","",formulář!CC87))</f>
        <v/>
      </c>
      <c r="N72" s="49" t="str">
        <f>IF(A72="","",IF(formulář!L87="","",formulář!CD87))</f>
        <v/>
      </c>
      <c r="O72" s="49" t="str">
        <f>IF(A72="","",IF(formulář!M87="","",formulář!CE87))</f>
        <v/>
      </c>
      <c r="P72" s="49" t="str">
        <f>IF(A72="smazat červenou","",formulář!CF87)</f>
        <v/>
      </c>
    </row>
    <row r="73" spans="1:16" x14ac:dyDescent="0.2">
      <c r="A73" s="49" t="str">
        <f>IF(formulář!D88="","smazat červenou",IF(formulář!CG88&lt;&gt;"",formulář!CG88,1))</f>
        <v>smazat červenou</v>
      </c>
      <c r="B73" s="49" t="str">
        <f t="shared" si="1"/>
        <v>celé řádky</v>
      </c>
      <c r="C73" s="49" t="str">
        <f>IF(formulář!D88="","",IF(formulář!B88="",formulář!A88,formulář!B88))</f>
        <v/>
      </c>
      <c r="D73" s="49"/>
      <c r="E73" s="49" t="str">
        <f>IF(formulář!F88="","",formulář!CI88)</f>
        <v/>
      </c>
      <c r="F73" s="49" t="str">
        <f>IF(formulář!D88="","",formulář!D88)</f>
        <v/>
      </c>
      <c r="G73" s="49" t="str">
        <f>IF(formulář!E88="","",formulář!E88)</f>
        <v/>
      </c>
      <c r="H73" s="49" t="str">
        <f>IF(formulář!I88="","",formulář!I88)</f>
        <v/>
      </c>
      <c r="I73" s="49" t="str">
        <f>IF(A73="smazat červenou","",IF(formulář!R88="",0,formulář!R88))</f>
        <v/>
      </c>
      <c r="J73" s="49" t="str">
        <f>IF(A73="smazat červenou","",IF(formulář!S88="",0,formulář!S88))</f>
        <v/>
      </c>
      <c r="K73" s="49" t="str">
        <f>IF(A73="smazat červenou","",IF(formulář!G88="",0,formulář!G88))</f>
        <v/>
      </c>
      <c r="L73" s="49" t="str">
        <f>IF(A73="","",IF(formulář!J88="","",formulář!CB88))</f>
        <v/>
      </c>
      <c r="M73" s="49" t="str">
        <f>IF(A73="","",IF(formulář!K88="","",formulář!CC88))</f>
        <v/>
      </c>
      <c r="N73" s="49" t="str">
        <f>IF(A73="","",IF(formulář!L88="","",formulář!CD88))</f>
        <v/>
      </c>
      <c r="O73" s="49" t="str">
        <f>IF(A73="","",IF(formulář!M88="","",formulář!CE88))</f>
        <v/>
      </c>
      <c r="P73" s="49" t="str">
        <f>IF(A73="smazat červenou","",formulář!CF88)</f>
        <v/>
      </c>
    </row>
    <row r="74" spans="1:16" x14ac:dyDescent="0.2">
      <c r="A74" s="49" t="str">
        <f>IF(formulář!D89="","smazat červenou",IF(formulář!CG89&lt;&gt;"",formulář!CG89,1))</f>
        <v>smazat červenou</v>
      </c>
      <c r="B74" s="49" t="str">
        <f t="shared" si="1"/>
        <v>celé řádky</v>
      </c>
      <c r="C74" s="49" t="str">
        <f>IF(formulář!D89="","",IF(formulář!B89="",formulář!A89,formulář!B89))</f>
        <v/>
      </c>
      <c r="D74" s="49"/>
      <c r="E74" s="49" t="str">
        <f>IF(formulář!F89="","",formulář!CI89)</f>
        <v/>
      </c>
      <c r="F74" s="49" t="str">
        <f>IF(formulář!D89="","",formulář!D89)</f>
        <v/>
      </c>
      <c r="G74" s="49" t="str">
        <f>IF(formulář!E89="","",formulář!E89)</f>
        <v/>
      </c>
      <c r="H74" s="49" t="str">
        <f>IF(formulář!I89="","",formulář!I89)</f>
        <v/>
      </c>
      <c r="I74" s="49" t="str">
        <f>IF(A74="smazat červenou","",IF(formulář!R89="",0,formulář!R89))</f>
        <v/>
      </c>
      <c r="J74" s="49" t="str">
        <f>IF(A74="smazat červenou","",IF(formulář!S89="",0,formulář!S89))</f>
        <v/>
      </c>
      <c r="K74" s="49" t="str">
        <f>IF(A74="smazat červenou","",IF(formulář!G89="",0,formulář!G89))</f>
        <v/>
      </c>
      <c r="L74" s="49" t="str">
        <f>IF(A74="","",IF(formulář!J89="","",formulář!CB89))</f>
        <v/>
      </c>
      <c r="M74" s="49" t="str">
        <f>IF(A74="","",IF(formulář!K89="","",formulář!CC89))</f>
        <v/>
      </c>
      <c r="N74" s="49" t="str">
        <f>IF(A74="","",IF(formulář!L89="","",formulář!CD89))</f>
        <v/>
      </c>
      <c r="O74" s="49" t="str">
        <f>IF(A74="","",IF(formulář!M89="","",formulář!CE89))</f>
        <v/>
      </c>
      <c r="P74" s="49" t="str">
        <f>IF(A74="smazat červenou","",formulář!CF89)</f>
        <v/>
      </c>
    </row>
    <row r="75" spans="1:16" x14ac:dyDescent="0.2">
      <c r="A75" s="49" t="str">
        <f>IF(formulář!D90="","smazat červenou",IF(formulář!CG90&lt;&gt;"",formulář!CG90,1))</f>
        <v>smazat červenou</v>
      </c>
      <c r="B75" s="49" t="str">
        <f t="shared" si="1"/>
        <v>celé řádky</v>
      </c>
      <c r="C75" s="49" t="str">
        <f>IF(formulář!D90="","",IF(formulář!B90="",formulář!A90,formulář!B90))</f>
        <v/>
      </c>
      <c r="D75" s="49"/>
      <c r="E75" s="49" t="str">
        <f>IF(formulář!F90="","",formulář!CI90)</f>
        <v/>
      </c>
      <c r="F75" s="49" t="str">
        <f>IF(formulář!D90="","",formulář!D90)</f>
        <v/>
      </c>
      <c r="G75" s="49" t="str">
        <f>IF(formulář!E90="","",formulář!E90)</f>
        <v/>
      </c>
      <c r="H75" s="49" t="str">
        <f>IF(formulář!I90="","",formulář!I90)</f>
        <v/>
      </c>
      <c r="I75" s="49" t="str">
        <f>IF(A75="smazat červenou","",IF(formulář!R90="",0,formulář!R90))</f>
        <v/>
      </c>
      <c r="J75" s="49" t="str">
        <f>IF(A75="smazat červenou","",IF(formulář!S90="",0,formulář!S90))</f>
        <v/>
      </c>
      <c r="K75" s="49" t="str">
        <f>IF(A75="smazat červenou","",IF(formulář!G90="",0,formulář!G90))</f>
        <v/>
      </c>
      <c r="L75" s="49" t="str">
        <f>IF(A75="","",IF(formulář!J90="","",formulář!CB90))</f>
        <v/>
      </c>
      <c r="M75" s="49" t="str">
        <f>IF(A75="","",IF(formulář!K90="","",formulář!CC90))</f>
        <v/>
      </c>
      <c r="N75" s="49" t="str">
        <f>IF(A75="","",IF(formulář!L90="","",formulář!CD90))</f>
        <v/>
      </c>
      <c r="O75" s="49" t="str">
        <f>IF(A75="","",IF(formulář!M90="","",formulář!CE90))</f>
        <v/>
      </c>
      <c r="P75" s="49" t="str">
        <f>IF(A75="smazat červenou","",formulář!CF90)</f>
        <v/>
      </c>
    </row>
    <row r="76" spans="1:16" x14ac:dyDescent="0.2">
      <c r="A76" s="49" t="str">
        <f>IF(formulář!D91="","smazat červenou",IF(formulář!CG91&lt;&gt;"",formulář!CG91,1))</f>
        <v>smazat červenou</v>
      </c>
      <c r="B76" s="49" t="str">
        <f t="shared" si="1"/>
        <v>celé řádky</v>
      </c>
      <c r="C76" s="49" t="str">
        <f>IF(formulář!D91="","",IF(formulář!B91="",formulář!A91,formulář!B91))</f>
        <v/>
      </c>
      <c r="D76" s="49"/>
      <c r="E76" s="49" t="str">
        <f>IF(formulář!F91="","",formulář!CI91)</f>
        <v/>
      </c>
      <c r="F76" s="49" t="str">
        <f>IF(formulář!D91="","",formulář!D91)</f>
        <v/>
      </c>
      <c r="G76" s="49" t="str">
        <f>IF(formulář!E91="","",formulář!E91)</f>
        <v/>
      </c>
      <c r="H76" s="49" t="str">
        <f>IF(formulář!I91="","",formulář!I91)</f>
        <v/>
      </c>
      <c r="I76" s="49" t="str">
        <f>IF(A76="smazat červenou","",IF(formulář!R91="",0,formulář!R91))</f>
        <v/>
      </c>
      <c r="J76" s="49" t="str">
        <f>IF(A76="smazat červenou","",IF(formulář!S91="",0,formulář!S91))</f>
        <v/>
      </c>
      <c r="K76" s="49" t="str">
        <f>IF(A76="smazat červenou","",IF(formulář!G91="",0,formulář!G91))</f>
        <v/>
      </c>
      <c r="L76" s="49" t="str">
        <f>IF(A76="","",IF(formulář!J91="","",formulář!CB91))</f>
        <v/>
      </c>
      <c r="M76" s="49" t="str">
        <f>IF(A76="","",IF(formulář!K91="","",formulář!CC91))</f>
        <v/>
      </c>
      <c r="N76" s="49" t="str">
        <f>IF(A76="","",IF(formulář!L91="","",formulář!CD91))</f>
        <v/>
      </c>
      <c r="O76" s="49" t="str">
        <f>IF(A76="","",IF(formulář!M91="","",formulář!CE91))</f>
        <v/>
      </c>
      <c r="P76" s="49" t="str">
        <f>IF(A76="smazat červenou","",formulář!CF91)</f>
        <v/>
      </c>
    </row>
    <row r="77" spans="1:16" x14ac:dyDescent="0.2">
      <c r="A77" s="49" t="str">
        <f>IF(formulář!D92="","smazat červenou",IF(formulář!CG92&lt;&gt;"",formulář!CG92,1))</f>
        <v>smazat červenou</v>
      </c>
      <c r="B77" s="49" t="str">
        <f t="shared" si="1"/>
        <v>celé řádky</v>
      </c>
      <c r="C77" s="49" t="str">
        <f>IF(formulář!D92="","",IF(formulář!B92="",formulář!A92,formulář!B92))</f>
        <v/>
      </c>
      <c r="D77" s="49"/>
      <c r="E77" s="49" t="str">
        <f>IF(formulář!F92="","",formulář!CI92)</f>
        <v/>
      </c>
      <c r="F77" s="49" t="str">
        <f>IF(formulář!D92="","",formulář!D92)</f>
        <v/>
      </c>
      <c r="G77" s="49" t="str">
        <f>IF(formulář!E92="","",formulář!E92)</f>
        <v/>
      </c>
      <c r="H77" s="49" t="str">
        <f>IF(formulář!I92="","",formulář!I92)</f>
        <v/>
      </c>
      <c r="I77" s="49" t="str">
        <f>IF(A77="smazat červenou","",IF(formulář!R92="",0,formulář!R92))</f>
        <v/>
      </c>
      <c r="J77" s="49" t="str">
        <f>IF(A77="smazat červenou","",IF(formulář!S92="",0,formulář!S92))</f>
        <v/>
      </c>
      <c r="K77" s="49" t="str">
        <f>IF(A77="smazat červenou","",IF(formulář!G92="",0,formulář!G92))</f>
        <v/>
      </c>
      <c r="L77" s="49" t="str">
        <f>IF(A77="","",IF(formulář!J92="","",formulář!CB92))</f>
        <v/>
      </c>
      <c r="M77" s="49" t="str">
        <f>IF(A77="","",IF(formulář!K92="","",formulář!CC92))</f>
        <v/>
      </c>
      <c r="N77" s="49" t="str">
        <f>IF(A77="","",IF(formulář!L92="","",formulář!CD92))</f>
        <v/>
      </c>
      <c r="O77" s="49" t="str">
        <f>IF(A77="","",IF(formulář!M92="","",formulář!CE92))</f>
        <v/>
      </c>
      <c r="P77" s="49" t="str">
        <f>IF(A77="smazat červenou","",formulář!CF92)</f>
        <v/>
      </c>
    </row>
    <row r="78" spans="1:16" x14ac:dyDescent="0.2">
      <c r="A78" s="49" t="str">
        <f>IF(formulář!D93="","smazat červenou",IF(formulář!CG93&lt;&gt;"",formulář!CG93,1))</f>
        <v>smazat červenou</v>
      </c>
      <c r="B78" s="49" t="str">
        <f t="shared" si="1"/>
        <v>celé řádky</v>
      </c>
      <c r="C78" s="49" t="str">
        <f>IF(formulář!D93="","",IF(formulář!B93="",formulář!A93,formulář!B93))</f>
        <v/>
      </c>
      <c r="D78" s="49"/>
      <c r="E78" s="49" t="str">
        <f>IF(formulář!F93="","",formulář!CI93)</f>
        <v/>
      </c>
      <c r="F78" s="49" t="str">
        <f>IF(formulář!D93="","",formulář!D93)</f>
        <v/>
      </c>
      <c r="G78" s="49" t="str">
        <f>IF(formulář!E93="","",formulář!E93)</f>
        <v/>
      </c>
      <c r="H78" s="49" t="str">
        <f>IF(formulář!I93="","",formulář!I93)</f>
        <v/>
      </c>
      <c r="I78" s="49" t="str">
        <f>IF(A78="smazat červenou","",IF(formulář!R93="",0,formulář!R93))</f>
        <v/>
      </c>
      <c r="J78" s="49" t="str">
        <f>IF(A78="smazat červenou","",IF(formulář!S93="",0,formulář!S93))</f>
        <v/>
      </c>
      <c r="K78" s="49" t="str">
        <f>IF(A78="smazat červenou","",IF(formulář!G93="",0,formulář!G93))</f>
        <v/>
      </c>
      <c r="L78" s="49" t="str">
        <f>IF(A78="","",IF(formulář!J93="","",formulář!CB93))</f>
        <v/>
      </c>
      <c r="M78" s="49" t="str">
        <f>IF(A78="","",IF(formulář!K93="","",formulář!CC93))</f>
        <v/>
      </c>
      <c r="N78" s="49" t="str">
        <f>IF(A78="","",IF(formulář!L93="","",formulář!CD93))</f>
        <v/>
      </c>
      <c r="O78" s="49" t="str">
        <f>IF(A78="","",IF(formulář!M93="","",formulář!CE93))</f>
        <v/>
      </c>
      <c r="P78" s="49" t="str">
        <f>IF(A78="smazat červenou","",formulář!CF93)</f>
        <v/>
      </c>
    </row>
    <row r="79" spans="1:16" x14ac:dyDescent="0.2">
      <c r="A79" s="49" t="str">
        <f>IF(formulář!D94="","smazat červenou",IF(formulář!CG94&lt;&gt;"",formulář!CG94,1))</f>
        <v>smazat červenou</v>
      </c>
      <c r="B79" s="49" t="str">
        <f t="shared" si="1"/>
        <v>celé řádky</v>
      </c>
      <c r="C79" s="49" t="str">
        <f>IF(formulář!D94="","",IF(formulář!B94="",formulář!A94,formulář!B94))</f>
        <v/>
      </c>
      <c r="D79" s="49"/>
      <c r="E79" s="49" t="str">
        <f>IF(formulář!F94="","",formulář!CI94)</f>
        <v/>
      </c>
      <c r="F79" s="49" t="str">
        <f>IF(formulář!D94="","",formulář!D94)</f>
        <v/>
      </c>
      <c r="G79" s="49" t="str">
        <f>IF(formulář!E94="","",formulář!E94)</f>
        <v/>
      </c>
      <c r="H79" s="49" t="str">
        <f>IF(formulář!I94="","",formulář!I94)</f>
        <v/>
      </c>
      <c r="I79" s="49" t="str">
        <f>IF(A79="smazat červenou","",IF(formulář!R94="",0,formulář!R94))</f>
        <v/>
      </c>
      <c r="J79" s="49" t="str">
        <f>IF(A79="smazat červenou","",IF(formulář!S94="",0,formulář!S94))</f>
        <v/>
      </c>
      <c r="K79" s="49" t="str">
        <f>IF(A79="smazat červenou","",IF(formulář!G94="",0,formulář!G94))</f>
        <v/>
      </c>
      <c r="L79" s="49" t="str">
        <f>IF(A79="","",IF(formulář!J94="","",formulář!CB94))</f>
        <v/>
      </c>
      <c r="M79" s="49" t="str">
        <f>IF(A79="","",IF(formulář!K94="","",formulář!CC94))</f>
        <v/>
      </c>
      <c r="N79" s="49" t="str">
        <f>IF(A79="","",IF(formulář!L94="","",formulář!CD94))</f>
        <v/>
      </c>
      <c r="O79" s="49" t="str">
        <f>IF(A79="","",IF(formulář!M94="","",formulář!CE94))</f>
        <v/>
      </c>
      <c r="P79" s="49" t="str">
        <f>IF(A79="smazat červenou","",formulář!CF94)</f>
        <v/>
      </c>
    </row>
    <row r="80" spans="1:16" x14ac:dyDescent="0.2">
      <c r="A80" s="49" t="str">
        <f>IF(formulář!D95="","smazat červenou",IF(formulář!CG95&lt;&gt;"",formulář!CG95,1))</f>
        <v>smazat červenou</v>
      </c>
      <c r="B80" s="49" t="str">
        <f t="shared" si="1"/>
        <v>celé řádky</v>
      </c>
      <c r="C80" s="49" t="str">
        <f>IF(formulář!D95="","",IF(formulář!B95="",formulář!A95,formulář!B95))</f>
        <v/>
      </c>
      <c r="D80" s="49"/>
      <c r="E80" s="49" t="str">
        <f>IF(formulář!F95="","",formulář!CI95)</f>
        <v/>
      </c>
      <c r="F80" s="49" t="str">
        <f>IF(formulář!D95="","",formulář!D95)</f>
        <v/>
      </c>
      <c r="G80" s="49" t="str">
        <f>IF(formulář!E95="","",formulář!E95)</f>
        <v/>
      </c>
      <c r="H80" s="49" t="str">
        <f>IF(formulář!I95="","",formulář!I95)</f>
        <v/>
      </c>
      <c r="I80" s="49" t="str">
        <f>IF(A80="smazat červenou","",IF(formulář!R95="",0,formulář!R95))</f>
        <v/>
      </c>
      <c r="J80" s="49" t="str">
        <f>IF(A80="smazat červenou","",IF(formulář!S95="",0,formulář!S95))</f>
        <v/>
      </c>
      <c r="K80" s="49" t="str">
        <f>IF(A80="smazat červenou","",IF(formulář!G95="",0,formulář!G95))</f>
        <v/>
      </c>
      <c r="L80" s="49" t="str">
        <f>IF(A80="","",IF(formulář!J95="","",formulář!CB95))</f>
        <v/>
      </c>
      <c r="M80" s="49" t="str">
        <f>IF(A80="","",IF(formulář!K95="","",formulář!CC95))</f>
        <v/>
      </c>
      <c r="N80" s="49" t="str">
        <f>IF(A80="","",IF(formulář!L95="","",formulář!CD95))</f>
        <v/>
      </c>
      <c r="O80" s="49" t="str">
        <f>IF(A80="","",IF(formulář!M95="","",formulář!CE95))</f>
        <v/>
      </c>
      <c r="P80" s="49" t="str">
        <f>IF(A80="smazat červenou","",formulář!CF95)</f>
        <v/>
      </c>
    </row>
    <row r="81" spans="1:16" x14ac:dyDescent="0.2">
      <c r="A81" s="49" t="str">
        <f>IF(formulář!D96="","smazat červenou",IF(formulář!CG96&lt;&gt;"",formulář!CG96,1))</f>
        <v>smazat červenou</v>
      </c>
      <c r="B81" s="49" t="str">
        <f t="shared" si="1"/>
        <v>celé řádky</v>
      </c>
      <c r="C81" s="49" t="str">
        <f>IF(formulář!D96="","",IF(formulář!B96="",formulář!A96,formulář!B96))</f>
        <v/>
      </c>
      <c r="D81" s="49"/>
      <c r="E81" s="49" t="str">
        <f>IF(formulář!F96="","",formulář!CI96)</f>
        <v/>
      </c>
      <c r="F81" s="49" t="str">
        <f>IF(formulář!D96="","",formulář!D96)</f>
        <v/>
      </c>
      <c r="G81" s="49" t="str">
        <f>IF(formulář!E96="","",formulář!E96)</f>
        <v/>
      </c>
      <c r="H81" s="49" t="str">
        <f>IF(formulář!I96="","",formulář!I96)</f>
        <v/>
      </c>
      <c r="I81" s="49" t="str">
        <f>IF(A81="smazat červenou","",IF(formulář!R96="",0,formulář!R96))</f>
        <v/>
      </c>
      <c r="J81" s="49" t="str">
        <f>IF(A81="smazat červenou","",IF(formulář!S96="",0,formulář!S96))</f>
        <v/>
      </c>
      <c r="K81" s="49" t="str">
        <f>IF(A81="smazat červenou","",IF(formulář!G96="",0,formulář!G96))</f>
        <v/>
      </c>
      <c r="L81" s="49" t="str">
        <f>IF(A81="","",IF(formulář!J96="","",formulář!CB96))</f>
        <v/>
      </c>
      <c r="M81" s="49" t="str">
        <f>IF(A81="","",IF(formulář!K96="","",formulář!CC96))</f>
        <v/>
      </c>
      <c r="N81" s="49" t="str">
        <f>IF(A81="","",IF(formulář!L96="","",formulář!CD96))</f>
        <v/>
      </c>
      <c r="O81" s="49" t="str">
        <f>IF(A81="","",IF(formulář!M96="","",formulář!CE96))</f>
        <v/>
      </c>
      <c r="P81" s="49" t="str">
        <f>IF(A81="smazat červenou","",formulář!CF96)</f>
        <v/>
      </c>
    </row>
    <row r="82" spans="1:16" x14ac:dyDescent="0.2">
      <c r="A82" s="49" t="str">
        <f>IF(formulář!D97="","smazat červenou",IF(formulář!CG97&lt;&gt;"",formulář!CG97,1))</f>
        <v>smazat červenou</v>
      </c>
      <c r="B82" s="49" t="str">
        <f t="shared" si="1"/>
        <v>celé řádky</v>
      </c>
      <c r="C82" s="49" t="str">
        <f>IF(formulář!D97="","",IF(formulář!B97="",formulář!A97,formulář!B97))</f>
        <v/>
      </c>
      <c r="D82" s="49"/>
      <c r="E82" s="49" t="str">
        <f>IF(formulář!F97="","",formulář!CI97)</f>
        <v/>
      </c>
      <c r="F82" s="49" t="str">
        <f>IF(formulář!D97="","",formulář!D97)</f>
        <v/>
      </c>
      <c r="G82" s="49" t="str">
        <f>IF(formulář!E97="","",formulář!E97)</f>
        <v/>
      </c>
      <c r="H82" s="49" t="str">
        <f>IF(formulář!I97="","",formulář!I97)</f>
        <v/>
      </c>
      <c r="I82" s="49" t="str">
        <f>IF(A82="smazat červenou","",IF(formulář!R97="",0,formulář!R97))</f>
        <v/>
      </c>
      <c r="J82" s="49" t="str">
        <f>IF(A82="smazat červenou","",IF(formulář!S97="",0,formulář!S97))</f>
        <v/>
      </c>
      <c r="K82" s="49" t="str">
        <f>IF(A82="smazat červenou","",IF(formulář!G97="",0,formulář!G97))</f>
        <v/>
      </c>
      <c r="L82" s="49" t="str">
        <f>IF(A82="","",IF(formulář!J97="","",formulář!CB97))</f>
        <v/>
      </c>
      <c r="M82" s="49" t="str">
        <f>IF(A82="","",IF(formulář!K97="","",formulář!CC97))</f>
        <v/>
      </c>
      <c r="N82" s="49" t="str">
        <f>IF(A82="","",IF(formulář!L97="","",formulář!CD97))</f>
        <v/>
      </c>
      <c r="O82" s="49" t="str">
        <f>IF(A82="","",IF(formulář!M97="","",formulář!CE97))</f>
        <v/>
      </c>
      <c r="P82" s="49" t="str">
        <f>IF(A82="smazat červenou","",formulář!CF97)</f>
        <v/>
      </c>
    </row>
    <row r="83" spans="1:16" x14ac:dyDescent="0.2">
      <c r="A83" s="49" t="str">
        <f>IF(formulář!D98="","smazat červenou",IF(formulář!CG98&lt;&gt;"",formulář!CG98,1))</f>
        <v>smazat červenou</v>
      </c>
      <c r="B83" s="49" t="str">
        <f t="shared" si="1"/>
        <v>celé řádky</v>
      </c>
      <c r="C83" s="49" t="str">
        <f>IF(formulář!D98="","",IF(formulář!B98="",formulář!A98,formulář!B98))</f>
        <v/>
      </c>
      <c r="D83" s="49"/>
      <c r="E83" s="49" t="str">
        <f>IF(formulář!F98="","",formulář!CI98)</f>
        <v/>
      </c>
      <c r="F83" s="49" t="str">
        <f>IF(formulář!D98="","",formulář!D98)</f>
        <v/>
      </c>
      <c r="G83" s="49" t="str">
        <f>IF(formulář!E98="","",formulář!E98)</f>
        <v/>
      </c>
      <c r="H83" s="49" t="str">
        <f>IF(formulář!I98="","",formulář!I98)</f>
        <v/>
      </c>
      <c r="I83" s="49" t="str">
        <f>IF(A83="smazat červenou","",IF(formulář!R98="",0,formulář!R98))</f>
        <v/>
      </c>
      <c r="J83" s="49" t="str">
        <f>IF(A83="smazat červenou","",IF(formulář!S98="",0,formulář!S98))</f>
        <v/>
      </c>
      <c r="K83" s="49" t="str">
        <f>IF(A83="smazat červenou","",IF(formulář!G98="",0,formulář!G98))</f>
        <v/>
      </c>
      <c r="L83" s="49" t="str">
        <f>IF(A83="","",IF(formulář!J98="","",formulář!CB98))</f>
        <v/>
      </c>
      <c r="M83" s="49" t="str">
        <f>IF(A83="","",IF(formulář!K98="","",formulář!CC98))</f>
        <v/>
      </c>
      <c r="N83" s="49" t="str">
        <f>IF(A83="","",IF(formulář!L98="","",formulář!CD98))</f>
        <v/>
      </c>
      <c r="O83" s="49" t="str">
        <f>IF(A83="","",IF(formulář!M98="","",formulář!CE98))</f>
        <v/>
      </c>
      <c r="P83" s="49" t="str">
        <f>IF(A83="smazat červenou","",formulář!CF98)</f>
        <v/>
      </c>
    </row>
    <row r="84" spans="1:16" x14ac:dyDescent="0.2">
      <c r="A84" s="49" t="str">
        <f>IF(formulář!D99="","smazat červenou",IF(formulář!CG99&lt;&gt;"",formulář!CG99,1))</f>
        <v>smazat červenou</v>
      </c>
      <c r="B84" s="49" t="str">
        <f t="shared" si="1"/>
        <v>celé řádky</v>
      </c>
      <c r="C84" s="49" t="str">
        <f>IF(formulář!D99="","",IF(formulář!B99="",formulář!A99,formulář!B99))</f>
        <v/>
      </c>
      <c r="D84" s="49"/>
      <c r="E84" s="49" t="str">
        <f>IF(formulář!F99="","",formulář!CI99)</f>
        <v/>
      </c>
      <c r="F84" s="49" t="str">
        <f>IF(formulář!D99="","",formulář!D99)</f>
        <v/>
      </c>
      <c r="G84" s="49" t="str">
        <f>IF(formulář!E99="","",formulář!E99)</f>
        <v/>
      </c>
      <c r="H84" s="49" t="str">
        <f>IF(formulář!I99="","",formulář!I99)</f>
        <v/>
      </c>
      <c r="I84" s="49" t="str">
        <f>IF(A84="smazat červenou","",IF(formulář!R99="",0,formulář!R99))</f>
        <v/>
      </c>
      <c r="J84" s="49" t="str">
        <f>IF(A84="smazat červenou","",IF(formulář!S99="",0,formulář!S99))</f>
        <v/>
      </c>
      <c r="K84" s="49" t="str">
        <f>IF(A84="smazat červenou","",IF(formulář!G99="",0,formulář!G99))</f>
        <v/>
      </c>
      <c r="L84" s="49" t="str">
        <f>IF(A84="","",IF(formulář!J99="","",formulář!CB99))</f>
        <v/>
      </c>
      <c r="M84" s="49" t="str">
        <f>IF(A84="","",IF(formulář!K99="","",formulář!CC99))</f>
        <v/>
      </c>
      <c r="N84" s="49" t="str">
        <f>IF(A84="","",IF(formulář!L99="","",formulář!CD99))</f>
        <v/>
      </c>
      <c r="O84" s="49" t="str">
        <f>IF(A84="","",IF(formulář!M99="","",formulář!CE99))</f>
        <v/>
      </c>
      <c r="P84" s="49" t="str">
        <f>IF(A84="smazat červenou","",formulář!CF99)</f>
        <v/>
      </c>
    </row>
    <row r="85" spans="1:16" x14ac:dyDescent="0.2">
      <c r="A85" s="49" t="str">
        <f>IF(formulář!D100="","smazat červenou",IF(formulář!CG100&lt;&gt;"",formulář!CG100,1))</f>
        <v>smazat červenou</v>
      </c>
      <c r="B85" s="49" t="str">
        <f t="shared" si="1"/>
        <v>celé řádky</v>
      </c>
      <c r="C85" s="49" t="str">
        <f>IF(formulář!D100="","",IF(formulář!B100="",formulář!A100,formulář!B100))</f>
        <v/>
      </c>
      <c r="D85" s="49"/>
      <c r="E85" s="49" t="str">
        <f>IF(formulář!F100="","",formulář!CI100)</f>
        <v/>
      </c>
      <c r="F85" s="49" t="str">
        <f>IF(formulář!D100="","",formulář!D100)</f>
        <v/>
      </c>
      <c r="G85" s="49" t="str">
        <f>IF(formulář!E100="","",formulář!E100)</f>
        <v/>
      </c>
      <c r="H85" s="49" t="str">
        <f>IF(formulář!I100="","",formulář!I100)</f>
        <v/>
      </c>
      <c r="I85" s="49" t="str">
        <f>IF(A85="smazat červenou","",IF(formulář!R100="",0,formulář!R100))</f>
        <v/>
      </c>
      <c r="J85" s="49" t="str">
        <f>IF(A85="smazat červenou","",IF(formulář!S100="",0,formulář!S100))</f>
        <v/>
      </c>
      <c r="K85" s="49" t="str">
        <f>IF(A85="smazat červenou","",IF(formulář!G100="",0,formulář!G100))</f>
        <v/>
      </c>
      <c r="L85" s="49" t="str">
        <f>IF(A85="","",IF(formulář!J100="","",formulář!CB100))</f>
        <v/>
      </c>
      <c r="M85" s="49" t="str">
        <f>IF(A85="","",IF(formulář!K100="","",formulář!CC100))</f>
        <v/>
      </c>
      <c r="N85" s="49" t="str">
        <f>IF(A85="","",IF(formulář!L100="","",formulář!CD100))</f>
        <v/>
      </c>
      <c r="O85" s="49" t="str">
        <f>IF(A85="","",IF(formulář!M100="","",formulář!CE100))</f>
        <v/>
      </c>
      <c r="P85" s="49" t="str">
        <f>IF(A85="smazat červenou","",formulář!CF100)</f>
        <v/>
      </c>
    </row>
    <row r="86" spans="1:16" x14ac:dyDescent="0.2">
      <c r="A86" s="49" t="str">
        <f>IF(formulář!D101="","smazat červenou",IF(formulář!CG101&lt;&gt;"",formulář!CG101,1))</f>
        <v>smazat červenou</v>
      </c>
      <c r="B86" s="49" t="str">
        <f t="shared" si="1"/>
        <v>celé řádky</v>
      </c>
      <c r="C86" s="49" t="str">
        <f>IF(formulář!D101="","",IF(formulář!B101="",formulář!A101,formulář!B101))</f>
        <v/>
      </c>
      <c r="D86" s="49"/>
      <c r="E86" s="49" t="str">
        <f>IF(formulář!F101="","",formulář!CI101)</f>
        <v/>
      </c>
      <c r="F86" s="49" t="str">
        <f>IF(formulář!D101="","",formulář!D101)</f>
        <v/>
      </c>
      <c r="G86" s="49" t="str">
        <f>IF(formulář!E101="","",formulář!E101)</f>
        <v/>
      </c>
      <c r="H86" s="49" t="str">
        <f>IF(formulář!I101="","",formulář!I101)</f>
        <v/>
      </c>
      <c r="I86" s="49" t="str">
        <f>IF(A86="smazat červenou","",IF(formulář!R101="",0,formulář!R101))</f>
        <v/>
      </c>
      <c r="J86" s="49" t="str">
        <f>IF(A86="smazat červenou","",IF(formulář!S101="",0,formulář!S101))</f>
        <v/>
      </c>
      <c r="K86" s="49" t="str">
        <f>IF(A86="smazat červenou","",IF(formulář!G101="",0,formulář!G101))</f>
        <v/>
      </c>
      <c r="L86" s="49" t="str">
        <f>IF(A86="","",IF(formulář!J101="","",formulář!CB101))</f>
        <v/>
      </c>
      <c r="M86" s="49" t="str">
        <f>IF(A86="","",IF(formulář!K101="","",formulář!CC101))</f>
        <v/>
      </c>
      <c r="N86" s="49" t="str">
        <f>IF(A86="","",IF(formulář!L101="","",formulář!CD101))</f>
        <v/>
      </c>
      <c r="O86" s="49" t="str">
        <f>IF(A86="","",IF(formulář!M101="","",formulář!CE101))</f>
        <v/>
      </c>
      <c r="P86" s="49" t="str">
        <f>IF(A86="smazat červenou","",formulář!CF101)</f>
        <v/>
      </c>
    </row>
    <row r="87" spans="1:16" x14ac:dyDescent="0.2">
      <c r="A87" s="49" t="str">
        <f>IF(formulář!D102="","smazat červenou",IF(formulář!CG102&lt;&gt;"",formulář!CG102,1))</f>
        <v>smazat červenou</v>
      </c>
      <c r="B87" s="49" t="str">
        <f t="shared" si="1"/>
        <v>celé řádky</v>
      </c>
      <c r="C87" s="49" t="str">
        <f>IF(formulář!D102="","",IF(formulář!B102="",formulář!A102,formulář!B102))</f>
        <v/>
      </c>
      <c r="D87" s="49"/>
      <c r="E87" s="49" t="str">
        <f>IF(formulář!F102="","",formulář!CI102)</f>
        <v/>
      </c>
      <c r="F87" s="49" t="str">
        <f>IF(formulář!D102="","",formulář!D102)</f>
        <v/>
      </c>
      <c r="G87" s="49" t="str">
        <f>IF(formulář!E102="","",formulář!E102)</f>
        <v/>
      </c>
      <c r="H87" s="49" t="str">
        <f>IF(formulář!I102="","",formulář!I102)</f>
        <v/>
      </c>
      <c r="I87" s="49" t="str">
        <f>IF(A87="smazat červenou","",IF(formulář!R102="",0,formulář!R102))</f>
        <v/>
      </c>
      <c r="J87" s="49" t="str">
        <f>IF(A87="smazat červenou","",IF(formulář!S102="",0,formulář!S102))</f>
        <v/>
      </c>
      <c r="K87" s="49" t="str">
        <f>IF(A87="smazat červenou","",IF(formulář!G102="",0,formulář!G102))</f>
        <v/>
      </c>
      <c r="L87" s="49" t="str">
        <f>IF(A87="","",IF(formulář!J102="","",formulář!CB102))</f>
        <v/>
      </c>
      <c r="M87" s="49" t="str">
        <f>IF(A87="","",IF(formulář!K102="","",formulář!CC102))</f>
        <v/>
      </c>
      <c r="N87" s="49" t="str">
        <f>IF(A87="","",IF(formulář!L102="","",formulář!CD102))</f>
        <v/>
      </c>
      <c r="O87" s="49" t="str">
        <f>IF(A87="","",IF(formulář!M102="","",formulář!CE102))</f>
        <v/>
      </c>
      <c r="P87" s="49" t="str">
        <f>IF(A87="smazat červenou","",formulář!CF102)</f>
        <v/>
      </c>
    </row>
    <row r="88" spans="1:16" x14ac:dyDescent="0.2">
      <c r="A88" s="49" t="str">
        <f>IF(formulář!D103="","smazat červenou",IF(formulář!CG103&lt;&gt;"",formulář!CG103,1))</f>
        <v>smazat červenou</v>
      </c>
      <c r="B88" s="49" t="str">
        <f t="shared" si="1"/>
        <v>celé řádky</v>
      </c>
      <c r="C88" s="49" t="str">
        <f>IF(formulář!D103="","",IF(formulář!B103="",formulář!A103,formulář!B103))</f>
        <v/>
      </c>
      <c r="D88" s="49"/>
      <c r="E88" s="49" t="str">
        <f>IF(formulář!F103="","",formulář!CI103)</f>
        <v/>
      </c>
      <c r="F88" s="49" t="str">
        <f>IF(formulář!D103="","",formulář!D103)</f>
        <v/>
      </c>
      <c r="G88" s="49" t="str">
        <f>IF(formulář!E103="","",formulář!E103)</f>
        <v/>
      </c>
      <c r="H88" s="49" t="str">
        <f>IF(formulář!I103="","",formulář!I103)</f>
        <v/>
      </c>
      <c r="I88" s="49" t="str">
        <f>IF(A88="smazat červenou","",IF(formulář!R103="",0,formulář!R103))</f>
        <v/>
      </c>
      <c r="J88" s="49" t="str">
        <f>IF(A88="smazat červenou","",IF(formulář!S103="",0,formulář!S103))</f>
        <v/>
      </c>
      <c r="K88" s="49" t="str">
        <f>IF(A88="smazat červenou","",IF(formulář!G103="",0,formulář!G103))</f>
        <v/>
      </c>
      <c r="L88" s="49" t="str">
        <f>IF(A88="","",IF(formulář!J103="","",formulář!CB103))</f>
        <v/>
      </c>
      <c r="M88" s="49" t="str">
        <f>IF(A88="","",IF(formulář!K103="","",formulář!CC103))</f>
        <v/>
      </c>
      <c r="N88" s="49" t="str">
        <f>IF(A88="","",IF(formulář!L103="","",formulář!CD103))</f>
        <v/>
      </c>
      <c r="O88" s="49" t="str">
        <f>IF(A88="","",IF(formulář!M103="","",formulář!CE103))</f>
        <v/>
      </c>
      <c r="P88" s="49" t="str">
        <f>IF(A88="smazat červenou","",formulář!CF103)</f>
        <v/>
      </c>
    </row>
    <row r="89" spans="1:16" x14ac:dyDescent="0.2">
      <c r="A89" s="49" t="str">
        <f>IF(formulář!D104="","smazat červenou",IF(formulář!CG104&lt;&gt;"",formulář!CG104,1))</f>
        <v>smazat červenou</v>
      </c>
      <c r="B89" s="49" t="str">
        <f t="shared" si="1"/>
        <v>celé řádky</v>
      </c>
      <c r="C89" s="49" t="str">
        <f>IF(formulář!D104="","",IF(formulář!B104="",formulář!A104,formulář!B104))</f>
        <v/>
      </c>
      <c r="D89" s="49"/>
      <c r="E89" s="49" t="str">
        <f>IF(formulář!F104="","",formulář!CI104)</f>
        <v/>
      </c>
      <c r="F89" s="49" t="str">
        <f>IF(formulář!D104="","",formulář!D104)</f>
        <v/>
      </c>
      <c r="G89" s="49" t="str">
        <f>IF(formulář!E104="","",formulář!E104)</f>
        <v/>
      </c>
      <c r="H89" s="49" t="str">
        <f>IF(formulář!I104="","",formulář!I104)</f>
        <v/>
      </c>
      <c r="I89" s="49" t="str">
        <f>IF(A89="smazat červenou","",IF(formulář!R104="",0,formulář!R104))</f>
        <v/>
      </c>
      <c r="J89" s="49" t="str">
        <f>IF(A89="smazat červenou","",IF(formulář!S104="",0,formulář!S104))</f>
        <v/>
      </c>
      <c r="K89" s="49" t="str">
        <f>IF(A89="smazat červenou","",IF(formulář!G104="",0,formulář!G104))</f>
        <v/>
      </c>
      <c r="L89" s="49" t="str">
        <f>IF(A89="","",IF(formulář!J104="","",formulář!CB104))</f>
        <v/>
      </c>
      <c r="M89" s="49" t="str">
        <f>IF(A89="","",IF(formulář!K104="","",formulář!CC104))</f>
        <v/>
      </c>
      <c r="N89" s="49" t="str">
        <f>IF(A89="","",IF(formulář!L104="","",formulář!CD104))</f>
        <v/>
      </c>
      <c r="O89" s="49" t="str">
        <f>IF(A89="","",IF(formulář!M104="","",formulář!CE104))</f>
        <v/>
      </c>
      <c r="P89" s="49" t="str">
        <f>IF(A89="smazat červenou","",formulář!CF104)</f>
        <v/>
      </c>
    </row>
    <row r="90" spans="1:16" x14ac:dyDescent="0.2">
      <c r="A90" s="49" t="str">
        <f>IF(formulář!D105="","smazat červenou",IF(formulář!CG105&lt;&gt;"",formulář!CG105,1))</f>
        <v>smazat červenou</v>
      </c>
      <c r="B90" s="49" t="str">
        <f t="shared" si="1"/>
        <v>celé řádky</v>
      </c>
      <c r="C90" s="49" t="str">
        <f>IF(formulář!D105="","",IF(formulář!B105="",formulář!A105,formulář!B105))</f>
        <v/>
      </c>
      <c r="D90" s="49"/>
      <c r="E90" s="49" t="str">
        <f>IF(formulář!F105="","",formulář!CI105)</f>
        <v/>
      </c>
      <c r="F90" s="49" t="str">
        <f>IF(formulář!D105="","",formulář!D105)</f>
        <v/>
      </c>
      <c r="G90" s="49" t="str">
        <f>IF(formulář!E105="","",formulář!E105)</f>
        <v/>
      </c>
      <c r="H90" s="49" t="str">
        <f>IF(formulář!I105="","",formulář!I105)</f>
        <v/>
      </c>
      <c r="I90" s="49" t="str">
        <f>IF(A90="smazat červenou","",IF(formulář!R105="",0,formulář!R105))</f>
        <v/>
      </c>
      <c r="J90" s="49" t="str">
        <f>IF(A90="smazat červenou","",IF(formulář!S105="",0,formulář!S105))</f>
        <v/>
      </c>
      <c r="K90" s="49" t="str">
        <f>IF(A90="smazat červenou","",IF(formulář!G105="",0,formulář!G105))</f>
        <v/>
      </c>
      <c r="L90" s="49" t="str">
        <f>IF(A90="","",IF(formulář!J105="","",formulář!CB105))</f>
        <v/>
      </c>
      <c r="M90" s="49" t="str">
        <f>IF(A90="","",IF(formulář!K105="","",formulář!CC105))</f>
        <v/>
      </c>
      <c r="N90" s="49" t="str">
        <f>IF(A90="","",IF(formulář!L105="","",formulář!CD105))</f>
        <v/>
      </c>
      <c r="O90" s="49" t="str">
        <f>IF(A90="","",IF(formulář!M105="","",formulář!CE105))</f>
        <v/>
      </c>
      <c r="P90" s="49" t="str">
        <f>IF(A90="smazat červenou","",formulář!CF105)</f>
        <v/>
      </c>
    </row>
    <row r="91" spans="1:16" x14ac:dyDescent="0.2">
      <c r="A91" s="49" t="str">
        <f>IF(formulář!D106="","smazat červenou",IF(formulář!CG106&lt;&gt;"",formulář!CG106,1))</f>
        <v>smazat červenou</v>
      </c>
      <c r="B91" s="49" t="str">
        <f t="shared" si="1"/>
        <v>celé řádky</v>
      </c>
      <c r="C91" s="49" t="str">
        <f>IF(formulář!D106="","",IF(formulář!B106="",formulář!A106,formulář!B106))</f>
        <v/>
      </c>
      <c r="D91" s="49"/>
      <c r="E91" s="49" t="str">
        <f>IF(formulář!F106="","",formulář!CI106)</f>
        <v/>
      </c>
      <c r="F91" s="49" t="str">
        <f>IF(formulář!D106="","",formulář!D106)</f>
        <v/>
      </c>
      <c r="G91" s="49" t="str">
        <f>IF(formulář!E106="","",formulář!E106)</f>
        <v/>
      </c>
      <c r="H91" s="49" t="str">
        <f>IF(formulář!I106="","",formulář!I106)</f>
        <v/>
      </c>
      <c r="I91" s="49" t="str">
        <f>IF(A91="smazat červenou","",IF(formulář!R106="",0,formulář!R106))</f>
        <v/>
      </c>
      <c r="J91" s="49" t="str">
        <f>IF(A91="smazat červenou","",IF(formulář!S106="",0,formulář!S106))</f>
        <v/>
      </c>
      <c r="K91" s="49" t="str">
        <f>IF(A91="smazat červenou","",IF(formulář!G106="",0,formulář!G106))</f>
        <v/>
      </c>
      <c r="L91" s="49" t="str">
        <f>IF(A91="","",IF(formulář!J106="","",formulář!CB106))</f>
        <v/>
      </c>
      <c r="M91" s="49" t="str">
        <f>IF(A91="","",IF(formulář!K106="","",formulář!CC106))</f>
        <v/>
      </c>
      <c r="N91" s="49" t="str">
        <f>IF(A91="","",IF(formulář!L106="","",formulář!CD106))</f>
        <v/>
      </c>
      <c r="O91" s="49" t="str">
        <f>IF(A91="","",IF(formulář!M106="","",formulář!CE106))</f>
        <v/>
      </c>
      <c r="P91" s="49" t="str">
        <f>IF(A91="smazat červenou","",formulář!CF106)</f>
        <v/>
      </c>
    </row>
    <row r="92" spans="1:16" x14ac:dyDescent="0.2">
      <c r="A92" s="49" t="str">
        <f>IF(formulář!D107="","smazat červenou",IF(formulář!CG107&lt;&gt;"",formulář!CG107,1))</f>
        <v>smazat červenou</v>
      </c>
      <c r="B92" s="49" t="str">
        <f t="shared" si="1"/>
        <v>celé řádky</v>
      </c>
      <c r="C92" s="49" t="str">
        <f>IF(formulář!D107="","",IF(formulář!B107="",formulář!A107,formulář!B107))</f>
        <v/>
      </c>
      <c r="D92" s="49"/>
      <c r="E92" s="49" t="str">
        <f>IF(formulář!F107="","",formulář!CI107)</f>
        <v/>
      </c>
      <c r="F92" s="49" t="str">
        <f>IF(formulář!D107="","",formulář!D107)</f>
        <v/>
      </c>
      <c r="G92" s="49" t="str">
        <f>IF(formulář!E107="","",formulář!E107)</f>
        <v/>
      </c>
      <c r="H92" s="49" t="str">
        <f>IF(formulář!I107="","",formulář!I107)</f>
        <v/>
      </c>
      <c r="I92" s="49" t="str">
        <f>IF(A92="smazat červenou","",IF(formulář!R107="",0,formulář!R107))</f>
        <v/>
      </c>
      <c r="J92" s="49" t="str">
        <f>IF(A92="smazat červenou","",IF(formulář!S107="",0,formulář!S107))</f>
        <v/>
      </c>
      <c r="K92" s="49" t="str">
        <f>IF(A92="smazat červenou","",IF(formulář!G107="",0,formulář!G107))</f>
        <v/>
      </c>
      <c r="L92" s="49" t="str">
        <f>IF(A92="","",IF(formulář!J107="","",formulář!CB107))</f>
        <v/>
      </c>
      <c r="M92" s="49" t="str">
        <f>IF(A92="","",IF(formulář!K107="","",formulář!CC107))</f>
        <v/>
      </c>
      <c r="N92" s="49" t="str">
        <f>IF(A92="","",IF(formulář!L107="","",formulář!CD107))</f>
        <v/>
      </c>
      <c r="O92" s="49" t="str">
        <f>IF(A92="","",IF(formulář!M107="","",formulář!CE107))</f>
        <v/>
      </c>
      <c r="P92" s="49" t="str">
        <f>IF(A92="smazat červenou","",formulář!CF107)</f>
        <v/>
      </c>
    </row>
    <row r="93" spans="1:16" x14ac:dyDescent="0.2">
      <c r="A93" s="49" t="str">
        <f>IF(formulář!D108="","smazat červenou",IF(formulář!CG108&lt;&gt;"",formulář!CG108,1))</f>
        <v>smazat červenou</v>
      </c>
      <c r="B93" s="49" t="str">
        <f t="shared" si="1"/>
        <v>celé řádky</v>
      </c>
      <c r="C93" s="49" t="str">
        <f>IF(formulář!D108="","",IF(formulář!B108="",formulář!A108,formulář!B108))</f>
        <v/>
      </c>
      <c r="D93" s="49"/>
      <c r="E93" s="49" t="str">
        <f>IF(formulář!F108="","",formulář!CI108)</f>
        <v/>
      </c>
      <c r="F93" s="49" t="str">
        <f>IF(formulář!D108="","",formulář!D108)</f>
        <v/>
      </c>
      <c r="G93" s="49" t="str">
        <f>IF(formulář!E108="","",formulář!E108)</f>
        <v/>
      </c>
      <c r="H93" s="49" t="str">
        <f>IF(formulář!I108="","",formulář!I108)</f>
        <v/>
      </c>
      <c r="I93" s="49" t="str">
        <f>IF(A93="smazat červenou","",IF(formulář!R108="",0,formulář!R108))</f>
        <v/>
      </c>
      <c r="J93" s="49" t="str">
        <f>IF(A93="smazat červenou","",IF(formulář!S108="",0,formulář!S108))</f>
        <v/>
      </c>
      <c r="K93" s="49" t="str">
        <f>IF(A93="smazat červenou","",IF(formulář!G108="",0,formulář!G108))</f>
        <v/>
      </c>
      <c r="L93" s="49" t="str">
        <f>IF(A93="","",IF(formulář!J108="","",formulář!CB108))</f>
        <v/>
      </c>
      <c r="M93" s="49" t="str">
        <f>IF(A93="","",IF(formulář!K108="","",formulář!CC108))</f>
        <v/>
      </c>
      <c r="N93" s="49" t="str">
        <f>IF(A93="","",IF(formulář!L108="","",formulář!CD108))</f>
        <v/>
      </c>
      <c r="O93" s="49" t="str">
        <f>IF(A93="","",IF(formulář!M108="","",formulář!CE108))</f>
        <v/>
      </c>
      <c r="P93" s="49" t="str">
        <f>IF(A93="smazat červenou","",formulář!CF108)</f>
        <v/>
      </c>
    </row>
    <row r="94" spans="1:16" x14ac:dyDescent="0.2">
      <c r="A94" s="49" t="str">
        <f>IF(formulář!D109="","smazat červenou",IF(formulář!CG109&lt;&gt;"",formulář!CG109,1))</f>
        <v>smazat červenou</v>
      </c>
      <c r="B94" s="49" t="str">
        <f t="shared" si="1"/>
        <v>celé řádky</v>
      </c>
      <c r="C94" s="49" t="str">
        <f>IF(formulář!D109="","",IF(formulář!B109="",formulář!A109,formulář!B109))</f>
        <v/>
      </c>
      <c r="D94" s="49"/>
      <c r="E94" s="49" t="str">
        <f>IF(formulář!F109="","",formulář!CI109)</f>
        <v/>
      </c>
      <c r="F94" s="49" t="str">
        <f>IF(formulář!D109="","",formulář!D109)</f>
        <v/>
      </c>
      <c r="G94" s="49" t="str">
        <f>IF(formulář!E109="","",formulář!E109)</f>
        <v/>
      </c>
      <c r="H94" s="49" t="str">
        <f>IF(formulář!I109="","",formulář!I109)</f>
        <v/>
      </c>
      <c r="I94" s="49" t="str">
        <f>IF(A94="smazat červenou","",IF(formulář!R109="",0,formulář!R109))</f>
        <v/>
      </c>
      <c r="J94" s="49" t="str">
        <f>IF(A94="smazat červenou","",IF(formulář!S109="",0,formulář!S109))</f>
        <v/>
      </c>
      <c r="K94" s="49" t="str">
        <f>IF(A94="smazat červenou","",IF(formulář!G109="",0,formulář!G109))</f>
        <v/>
      </c>
      <c r="L94" s="49" t="str">
        <f>IF(A94="","",IF(formulář!J109="","",formulář!CB109))</f>
        <v/>
      </c>
      <c r="M94" s="49" t="str">
        <f>IF(A94="","",IF(formulář!K109="","",formulář!CC109))</f>
        <v/>
      </c>
      <c r="N94" s="49" t="str">
        <f>IF(A94="","",IF(formulář!L109="","",formulář!CD109))</f>
        <v/>
      </c>
      <c r="O94" s="49" t="str">
        <f>IF(A94="","",IF(formulář!M109="","",formulář!CE109))</f>
        <v/>
      </c>
      <c r="P94" s="49" t="str">
        <f>IF(A94="smazat červenou","",formulář!CF109)</f>
        <v/>
      </c>
    </row>
    <row r="95" spans="1:16" x14ac:dyDescent="0.2">
      <c r="A95" s="49" t="str">
        <f>IF(formulář!D110="","smazat červenou",IF(formulář!CG110&lt;&gt;"",formulář!CG110,1))</f>
        <v>smazat červenou</v>
      </c>
      <c r="B95" s="49" t="str">
        <f t="shared" si="1"/>
        <v>celé řádky</v>
      </c>
      <c r="C95" s="49" t="str">
        <f>IF(formulář!D110="","",IF(formulář!B110="",formulář!A110,formulář!B110))</f>
        <v/>
      </c>
      <c r="D95" s="49"/>
      <c r="E95" s="49" t="str">
        <f>IF(formulář!F110="","",formulář!CI110)</f>
        <v/>
      </c>
      <c r="F95" s="49" t="str">
        <f>IF(formulář!D110="","",formulář!D110)</f>
        <v/>
      </c>
      <c r="G95" s="49" t="str">
        <f>IF(formulář!E110="","",formulář!E110)</f>
        <v/>
      </c>
      <c r="H95" s="49" t="str">
        <f>IF(formulář!I110="","",formulář!I110)</f>
        <v/>
      </c>
      <c r="I95" s="49" t="str">
        <f>IF(A95="smazat červenou","",IF(formulář!R110="",0,formulář!R110))</f>
        <v/>
      </c>
      <c r="J95" s="49" t="str">
        <f>IF(A95="smazat červenou","",IF(formulář!S110="",0,formulář!S110))</f>
        <v/>
      </c>
      <c r="K95" s="49" t="str">
        <f>IF(A95="smazat červenou","",IF(formulář!G110="",0,formulář!G110))</f>
        <v/>
      </c>
      <c r="L95" s="49" t="str">
        <f>IF(A95="","",IF(formulář!J110="","",formulář!CB110))</f>
        <v/>
      </c>
      <c r="M95" s="49" t="str">
        <f>IF(A95="","",IF(formulář!K110="","",formulář!CC110))</f>
        <v/>
      </c>
      <c r="N95" s="49" t="str">
        <f>IF(A95="","",IF(formulář!L110="","",formulář!CD110))</f>
        <v/>
      </c>
      <c r="O95" s="49" t="str">
        <f>IF(A95="","",IF(formulář!M110="","",formulář!CE110))</f>
        <v/>
      </c>
      <c r="P95" s="49" t="str">
        <f>IF(A95="smazat červenou","",formulář!CF110)</f>
        <v/>
      </c>
    </row>
    <row r="96" spans="1:16" x14ac:dyDescent="0.2">
      <c r="A96" s="49" t="str">
        <f>IF(formulář!D111="","smazat červenou",IF(formulář!CG111&lt;&gt;"",formulář!CG111,1))</f>
        <v>smazat červenou</v>
      </c>
      <c r="B96" s="49" t="str">
        <f t="shared" si="1"/>
        <v>celé řádky</v>
      </c>
      <c r="C96" s="49" t="str">
        <f>IF(formulář!D111="","",IF(formulář!B111="",formulář!A111,formulář!B111))</f>
        <v/>
      </c>
      <c r="D96" s="49"/>
      <c r="E96" s="49" t="str">
        <f>IF(formulář!F111="","",formulář!CI111)</f>
        <v/>
      </c>
      <c r="F96" s="49" t="str">
        <f>IF(formulář!D111="","",formulář!D111)</f>
        <v/>
      </c>
      <c r="G96" s="49" t="str">
        <f>IF(formulář!E111="","",formulář!E111)</f>
        <v/>
      </c>
      <c r="H96" s="49" t="str">
        <f>IF(formulář!I111="","",formulář!I111)</f>
        <v/>
      </c>
      <c r="I96" s="49" t="str">
        <f>IF(A96="smazat červenou","",IF(formulář!R111="",0,formulář!R111))</f>
        <v/>
      </c>
      <c r="J96" s="49" t="str">
        <f>IF(A96="smazat červenou","",IF(formulář!S111="",0,formulář!S111))</f>
        <v/>
      </c>
      <c r="K96" s="49" t="str">
        <f>IF(A96="smazat červenou","",IF(formulář!G111="",0,formulář!G111))</f>
        <v/>
      </c>
      <c r="L96" s="49" t="str">
        <f>IF(A96="","",IF(formulář!J111="","",formulář!CB111))</f>
        <v/>
      </c>
      <c r="M96" s="49" t="str">
        <f>IF(A96="","",IF(formulář!K111="","",formulář!CC111))</f>
        <v/>
      </c>
      <c r="N96" s="49" t="str">
        <f>IF(A96="","",IF(formulář!L111="","",formulář!CD111))</f>
        <v/>
      </c>
      <c r="O96" s="49" t="str">
        <f>IF(A96="","",IF(formulář!M111="","",formulář!CE111))</f>
        <v/>
      </c>
      <c r="P96" s="49" t="str">
        <f>IF(A96="smazat červenou","",formulář!CF111)</f>
        <v/>
      </c>
    </row>
    <row r="97" spans="1:16" x14ac:dyDescent="0.2">
      <c r="A97" s="49" t="str">
        <f>IF(formulář!D112="","smazat červenou",IF(formulář!CG112&lt;&gt;"",formulář!CG112,1))</f>
        <v>smazat červenou</v>
      </c>
      <c r="B97" s="49" t="str">
        <f t="shared" si="1"/>
        <v>celé řádky</v>
      </c>
      <c r="C97" s="49" t="str">
        <f>IF(formulář!D112="","",IF(formulář!B112="",formulář!A112,formulář!B112))</f>
        <v/>
      </c>
      <c r="D97" s="49"/>
      <c r="E97" s="49" t="str">
        <f>IF(formulář!F112="","",formulář!CI112)</f>
        <v/>
      </c>
      <c r="F97" s="49" t="str">
        <f>IF(formulář!D112="","",formulář!D112)</f>
        <v/>
      </c>
      <c r="G97" s="49" t="str">
        <f>IF(formulář!E112="","",formulář!E112)</f>
        <v/>
      </c>
      <c r="H97" s="49" t="str">
        <f>IF(formulář!I112="","",formulář!I112)</f>
        <v/>
      </c>
      <c r="I97" s="49" t="str">
        <f>IF(A97="smazat červenou","",IF(formulář!R112="",0,formulář!R112))</f>
        <v/>
      </c>
      <c r="J97" s="49" t="str">
        <f>IF(A97="smazat červenou","",IF(formulář!S112="",0,formulář!S112))</f>
        <v/>
      </c>
      <c r="K97" s="49" t="str">
        <f>IF(A97="smazat červenou","",IF(formulář!G112="",0,formulář!G112))</f>
        <v/>
      </c>
      <c r="L97" s="49" t="str">
        <f>IF(A97="","",IF(formulář!J112="","",formulář!CB112))</f>
        <v/>
      </c>
      <c r="M97" s="49" t="str">
        <f>IF(A97="","",IF(formulář!K112="","",formulář!CC112))</f>
        <v/>
      </c>
      <c r="N97" s="49" t="str">
        <f>IF(A97="","",IF(formulář!L112="","",formulář!CD112))</f>
        <v/>
      </c>
      <c r="O97" s="49" t="str">
        <f>IF(A97="","",IF(formulář!M112="","",formulář!CE112))</f>
        <v/>
      </c>
      <c r="P97" s="49" t="str">
        <f>IF(A97="smazat červenou","",formulář!CF112)</f>
        <v/>
      </c>
    </row>
    <row r="98" spans="1:16" x14ac:dyDescent="0.2">
      <c r="A98" s="49" t="str">
        <f>IF(formulář!D113="","smazat červenou",IF(formulář!CG113&lt;&gt;"",formulář!CG113,1))</f>
        <v>smazat červenou</v>
      </c>
      <c r="B98" s="49" t="str">
        <f t="shared" si="1"/>
        <v>celé řádky</v>
      </c>
      <c r="C98" s="49" t="str">
        <f>IF(formulář!D113="","",IF(formulář!B113="",formulář!A113,formulář!B113))</f>
        <v/>
      </c>
      <c r="D98" s="49"/>
      <c r="E98" s="49" t="str">
        <f>IF(formulář!F113="","",formulář!CI113)</f>
        <v/>
      </c>
      <c r="F98" s="49" t="str">
        <f>IF(formulář!D113="","",formulář!D113)</f>
        <v/>
      </c>
      <c r="G98" s="49" t="str">
        <f>IF(formulář!E113="","",formulář!E113)</f>
        <v/>
      </c>
      <c r="H98" s="49" t="str">
        <f>IF(formulář!I113="","",formulář!I113)</f>
        <v/>
      </c>
      <c r="I98" s="49" t="str">
        <f>IF(A98="smazat červenou","",IF(formulář!R113="",0,formulář!R113))</f>
        <v/>
      </c>
      <c r="J98" s="49" t="str">
        <f>IF(A98="smazat červenou","",IF(formulář!S113="",0,formulář!S113))</f>
        <v/>
      </c>
      <c r="K98" s="49" t="str">
        <f>IF(A98="smazat červenou","",IF(formulář!G113="",0,formulář!G113))</f>
        <v/>
      </c>
      <c r="L98" s="49" t="str">
        <f>IF(A98="","",IF(formulář!J113="","",formulář!CB113))</f>
        <v/>
      </c>
      <c r="M98" s="49" t="str">
        <f>IF(A98="","",IF(formulář!K113="","",formulář!CC113))</f>
        <v/>
      </c>
      <c r="N98" s="49" t="str">
        <f>IF(A98="","",IF(formulář!L113="","",formulář!CD113))</f>
        <v/>
      </c>
      <c r="O98" s="49" t="str">
        <f>IF(A98="","",IF(formulář!M113="","",formulář!CE113))</f>
        <v/>
      </c>
      <c r="P98" s="49" t="str">
        <f>IF(A98="smazat červenou","",formulář!CF113)</f>
        <v/>
      </c>
    </row>
    <row r="99" spans="1:16" x14ac:dyDescent="0.2">
      <c r="A99" s="49" t="str">
        <f>IF(formulář!D114="","smazat červenou",IF(formulář!CG114&lt;&gt;"",formulář!CG114,1))</f>
        <v>smazat červenou</v>
      </c>
      <c r="B99" s="49" t="str">
        <f t="shared" si="1"/>
        <v>celé řádky</v>
      </c>
      <c r="C99" s="49" t="str">
        <f>IF(formulář!D114="","",IF(formulář!B114="",formulář!A114,formulář!B114))</f>
        <v/>
      </c>
      <c r="D99" s="49"/>
      <c r="E99" s="49" t="str">
        <f>IF(formulář!F114="","",formulář!CI114)</f>
        <v/>
      </c>
      <c r="F99" s="49" t="str">
        <f>IF(formulář!D114="","",formulář!D114)</f>
        <v/>
      </c>
      <c r="G99" s="49" t="str">
        <f>IF(formulář!E114="","",formulář!E114)</f>
        <v/>
      </c>
      <c r="H99" s="49" t="str">
        <f>IF(formulář!I114="","",formulář!I114)</f>
        <v/>
      </c>
      <c r="I99" s="49" t="str">
        <f>IF(A99="smazat červenou","",IF(formulář!R114="",0,formulář!R114))</f>
        <v/>
      </c>
      <c r="J99" s="49" t="str">
        <f>IF(A99="smazat červenou","",IF(formulář!S114="",0,formulář!S114))</f>
        <v/>
      </c>
      <c r="K99" s="49" t="str">
        <f>IF(A99="smazat červenou","",IF(formulář!G114="",0,formulář!G114))</f>
        <v/>
      </c>
      <c r="L99" s="49" t="str">
        <f>IF(A99="","",IF(formulář!J114="","",formulář!CB114))</f>
        <v/>
      </c>
      <c r="M99" s="49" t="str">
        <f>IF(A99="","",IF(formulář!K114="","",formulář!CC114))</f>
        <v/>
      </c>
      <c r="N99" s="49" t="str">
        <f>IF(A99="","",IF(formulář!L114="","",formulář!CD114))</f>
        <v/>
      </c>
      <c r="O99" s="49" t="str">
        <f>IF(A99="","",IF(formulář!M114="","",formulář!CE114))</f>
        <v/>
      </c>
      <c r="P99" s="49" t="str">
        <f>IF(A99="smazat červenou","",formulář!CF114)</f>
        <v/>
      </c>
    </row>
    <row r="100" spans="1:16" x14ac:dyDescent="0.2">
      <c r="A100" s="49" t="str">
        <f>IF(formulář!D115="","smazat červenou",IF(formulář!CG115&lt;&gt;"",formulář!CG115,1))</f>
        <v>smazat červenou</v>
      </c>
      <c r="B100" s="49" t="str">
        <f t="shared" si="1"/>
        <v>celé řádky</v>
      </c>
      <c r="C100" s="49" t="str">
        <f>IF(formulář!D115="","",IF(formulář!B115="",formulář!A115,formulář!B115))</f>
        <v/>
      </c>
      <c r="D100" s="49"/>
      <c r="E100" s="49" t="str">
        <f>IF(formulář!F115="","",formulář!CI115)</f>
        <v/>
      </c>
      <c r="F100" s="49" t="str">
        <f>IF(formulář!D115="","",formulář!D115)</f>
        <v/>
      </c>
      <c r="G100" s="49" t="str">
        <f>IF(formulář!E115="","",formulář!E115)</f>
        <v/>
      </c>
      <c r="H100" s="49" t="str">
        <f>IF(formulář!I115="","",formulář!I115)</f>
        <v/>
      </c>
      <c r="I100" s="49" t="str">
        <f>IF(A100="smazat červenou","",IF(formulář!R115="",0,formulář!R115))</f>
        <v/>
      </c>
      <c r="J100" s="49" t="str">
        <f>IF(A100="smazat červenou","",IF(formulář!S115="",0,formulář!S115))</f>
        <v/>
      </c>
      <c r="K100" s="49" t="str">
        <f>IF(A100="smazat červenou","",IF(formulář!G115="",0,formulář!G115))</f>
        <v/>
      </c>
      <c r="L100" s="49" t="str">
        <f>IF(A100="","",IF(formulář!J115="","",formulář!CB115))</f>
        <v/>
      </c>
      <c r="M100" s="49" t="str">
        <f>IF(A100="","",IF(formulář!K115="","",formulář!CC115))</f>
        <v/>
      </c>
      <c r="N100" s="49" t="str">
        <f>IF(A100="","",IF(formulář!L115="","",formulář!CD115))</f>
        <v/>
      </c>
      <c r="O100" s="49" t="str">
        <f>IF(A100="","",IF(formulář!M115="","",formulář!CE115))</f>
        <v/>
      </c>
      <c r="P100" s="49" t="str">
        <f>IF(A100="smazat červenou","",formulář!CF115)</f>
        <v/>
      </c>
    </row>
    <row r="101" spans="1:16" x14ac:dyDescent="0.2">
      <c r="A101" s="49" t="str">
        <f>IF(formulář!D116="","smazat červenou",IF(formulář!CG116&lt;&gt;"",formulář!CG116,1))</f>
        <v>smazat červenou</v>
      </c>
      <c r="B101" s="49" t="str">
        <f t="shared" si="1"/>
        <v>celé řádky</v>
      </c>
      <c r="C101" s="49" t="str">
        <f>IF(formulář!D116="","",IF(formulář!B116="",formulář!A116,formulář!B116))</f>
        <v/>
      </c>
      <c r="D101" s="49"/>
      <c r="E101" s="49" t="str">
        <f>IF(formulář!F116="","",formulář!CI116)</f>
        <v/>
      </c>
      <c r="F101" s="49" t="str">
        <f>IF(formulář!D116="","",formulář!D116)</f>
        <v/>
      </c>
      <c r="G101" s="49" t="str">
        <f>IF(formulář!E116="","",formulář!E116)</f>
        <v/>
      </c>
      <c r="H101" s="49" t="str">
        <f>IF(formulář!I116="","",formulář!I116)</f>
        <v/>
      </c>
      <c r="I101" s="49" t="str">
        <f>IF(A101="smazat červenou","",IF(formulář!R116="",0,formulář!R116))</f>
        <v/>
      </c>
      <c r="J101" s="49" t="str">
        <f>IF(A101="smazat červenou","",IF(formulář!S116="",0,formulář!S116))</f>
        <v/>
      </c>
      <c r="K101" s="49" t="str">
        <f>IF(A101="smazat červenou","",IF(formulář!G116="",0,formulář!G116))</f>
        <v/>
      </c>
      <c r="L101" s="49" t="str">
        <f>IF(A101="","",IF(formulář!J116="","",formulář!CB116))</f>
        <v/>
      </c>
      <c r="M101" s="49" t="str">
        <f>IF(A101="","",IF(formulář!K116="","",formulář!CC116))</f>
        <v/>
      </c>
      <c r="N101" s="49" t="str">
        <f>IF(A101="","",IF(formulář!L116="","",formulář!CD116))</f>
        <v/>
      </c>
      <c r="O101" s="49" t="str">
        <f>IF(A101="","",IF(formulář!M116="","",formulář!CE116))</f>
        <v/>
      </c>
      <c r="P101" s="49" t="str">
        <f>IF(A101="smazat červenou","",formulář!CF116)</f>
        <v/>
      </c>
    </row>
    <row r="102" spans="1:16" x14ac:dyDescent="0.2">
      <c r="A102" s="49" t="str">
        <f>IF(formulář!D117="","smazat červenou",IF(formulář!CG117&lt;&gt;"",formulář!CG117,1))</f>
        <v>smazat červenou</v>
      </c>
      <c r="B102" s="49" t="str">
        <f t="shared" si="1"/>
        <v>celé řádky</v>
      </c>
      <c r="C102" s="49" t="str">
        <f>IF(formulář!D117="","",IF(formulář!B117="",formulář!A117,formulář!B117))</f>
        <v/>
      </c>
      <c r="D102" s="49"/>
      <c r="E102" s="49" t="str">
        <f>IF(formulář!F117="","",formulář!CI117)</f>
        <v/>
      </c>
      <c r="F102" s="49" t="str">
        <f>IF(formulář!D117="","",formulář!D117)</f>
        <v/>
      </c>
      <c r="G102" s="49" t="str">
        <f>IF(formulář!E117="","",formulář!E117)</f>
        <v/>
      </c>
      <c r="H102" s="49" t="str">
        <f>IF(formulář!I117="","",formulář!I117)</f>
        <v/>
      </c>
      <c r="I102" s="49" t="str">
        <f>IF(A102="smazat červenou","",IF(formulář!R117="",0,formulář!R117))</f>
        <v/>
      </c>
      <c r="J102" s="49" t="str">
        <f>IF(A102="smazat červenou","",IF(formulář!S117="",0,formulář!S117))</f>
        <v/>
      </c>
      <c r="K102" s="49" t="str">
        <f>IF(A102="smazat červenou","",IF(formulář!G117="",0,formulář!G117))</f>
        <v/>
      </c>
      <c r="L102" s="49" t="str">
        <f>IF(A102="","",IF(formulář!J117="","",formulář!CB117))</f>
        <v/>
      </c>
      <c r="M102" s="49" t="str">
        <f>IF(A102="","",IF(formulář!K117="","",formulář!CC117))</f>
        <v/>
      </c>
      <c r="N102" s="49" t="str">
        <f>IF(A102="","",IF(formulář!L117="","",formulář!CD117))</f>
        <v/>
      </c>
      <c r="O102" s="49" t="str">
        <f>IF(A102="","",IF(formulář!M117="","",formulář!CE117))</f>
        <v/>
      </c>
      <c r="P102" s="49" t="str">
        <f>IF(A102="smazat červenou","",formulář!CF117)</f>
        <v/>
      </c>
    </row>
    <row r="103" spans="1:16" x14ac:dyDescent="0.2">
      <c r="A103" s="49" t="str">
        <f>IF(formulář!D118="","smazat červenou",IF(formulář!CG118&lt;&gt;"",formulář!CG118,1))</f>
        <v>smazat červenou</v>
      </c>
      <c r="B103" s="49" t="str">
        <f t="shared" si="1"/>
        <v>celé řádky</v>
      </c>
      <c r="C103" s="49" t="str">
        <f>IF(formulář!D118="","",IF(formulář!B118="",formulář!A118,formulář!B118))</f>
        <v/>
      </c>
      <c r="D103" s="49"/>
      <c r="E103" s="49" t="str">
        <f>IF(formulář!F118="","",formulář!CI118)</f>
        <v/>
      </c>
      <c r="F103" s="49" t="str">
        <f>IF(formulář!D118="","",formulář!D118)</f>
        <v/>
      </c>
      <c r="G103" s="49" t="str">
        <f>IF(formulář!E118="","",formulář!E118)</f>
        <v/>
      </c>
      <c r="H103" s="49" t="str">
        <f>IF(formulář!I118="","",formulář!I118)</f>
        <v/>
      </c>
      <c r="I103" s="49" t="str">
        <f>IF(A103="smazat červenou","",IF(formulář!R118="",0,formulář!R118))</f>
        <v/>
      </c>
      <c r="J103" s="49" t="str">
        <f>IF(A103="smazat červenou","",IF(formulář!S118="",0,formulář!S118))</f>
        <v/>
      </c>
      <c r="K103" s="49" t="str">
        <f>IF(A103="smazat červenou","",IF(formulář!G118="",0,formulář!G118))</f>
        <v/>
      </c>
      <c r="L103" s="49" t="str">
        <f>IF(A103="","",IF(formulář!J118="","",formulář!CB118))</f>
        <v/>
      </c>
      <c r="M103" s="49" t="str">
        <f>IF(A103="","",IF(formulář!K118="","",formulář!CC118))</f>
        <v/>
      </c>
      <c r="N103" s="49" t="str">
        <f>IF(A103="","",IF(formulář!L118="","",formulář!CD118))</f>
        <v/>
      </c>
      <c r="O103" s="49" t="str">
        <f>IF(A103="","",IF(formulář!M118="","",formulář!CE118))</f>
        <v/>
      </c>
      <c r="P103" s="49" t="str">
        <f>IF(A103="smazat červenou","",formulář!CF118)</f>
        <v/>
      </c>
    </row>
    <row r="104" spans="1:16" x14ac:dyDescent="0.2">
      <c r="A104" s="49" t="str">
        <f>IF(formulář!D119="","smazat červenou",IF(formulář!CG119&lt;&gt;"",formulář!CG119,1))</f>
        <v>smazat červenou</v>
      </c>
      <c r="B104" s="49" t="str">
        <f t="shared" si="1"/>
        <v>celé řádky</v>
      </c>
      <c r="C104" s="49" t="str">
        <f>IF(formulář!D119="","",IF(formulář!B119="",formulář!A119,formulář!B119))</f>
        <v/>
      </c>
      <c r="D104" s="49"/>
      <c r="E104" s="49" t="str">
        <f>IF(formulář!F119="","",formulář!CI119)</f>
        <v/>
      </c>
      <c r="F104" s="49" t="str">
        <f>IF(formulář!D119="","",formulář!D119)</f>
        <v/>
      </c>
      <c r="G104" s="49" t="str">
        <f>IF(formulář!E119="","",formulář!E119)</f>
        <v/>
      </c>
      <c r="H104" s="49" t="str">
        <f>IF(formulář!I119="","",formulář!I119)</f>
        <v/>
      </c>
      <c r="I104" s="49" t="str">
        <f>IF(A104="smazat červenou","",IF(formulář!R119="",0,formulář!R119))</f>
        <v/>
      </c>
      <c r="J104" s="49" t="str">
        <f>IF(A104="smazat červenou","",IF(formulář!S119="",0,formulář!S119))</f>
        <v/>
      </c>
      <c r="K104" s="49" t="str">
        <f>IF(A104="smazat červenou","",IF(formulář!G119="",0,formulář!G119))</f>
        <v/>
      </c>
      <c r="L104" s="49" t="str">
        <f>IF(A104="","",IF(formulář!J119="","",formulář!CB119))</f>
        <v/>
      </c>
      <c r="M104" s="49" t="str">
        <f>IF(A104="","",IF(formulář!K119="","",formulář!CC119))</f>
        <v/>
      </c>
      <c r="N104" s="49" t="str">
        <f>IF(A104="","",IF(formulář!L119="","",formulář!CD119))</f>
        <v/>
      </c>
      <c r="O104" s="49" t="str">
        <f>IF(A104="","",IF(formulář!M119="","",formulář!CE119))</f>
        <v/>
      </c>
      <c r="P104" s="49" t="str">
        <f>IF(A104="smazat červenou","",formulář!CF119)</f>
        <v/>
      </c>
    </row>
    <row r="105" spans="1:16" x14ac:dyDescent="0.2">
      <c r="A105" s="49" t="str">
        <f>IF(formulář!D120="","smazat červenou",IF(formulář!CG120&lt;&gt;"",formulář!CG120,1))</f>
        <v>smazat červenou</v>
      </c>
      <c r="B105" s="49" t="str">
        <f t="shared" si="1"/>
        <v>celé řádky</v>
      </c>
      <c r="C105" s="49" t="str">
        <f>IF(formulář!D120="","",IF(formulář!B120="",formulář!A120,formulář!B120))</f>
        <v/>
      </c>
      <c r="D105" s="49"/>
      <c r="E105" s="49" t="str">
        <f>IF(formulář!F120="","",formulář!CI120)</f>
        <v/>
      </c>
      <c r="F105" s="49" t="str">
        <f>IF(formulář!D120="","",formulář!D120)</f>
        <v/>
      </c>
      <c r="G105" s="49" t="str">
        <f>IF(formulář!E120="","",formulář!E120)</f>
        <v/>
      </c>
      <c r="H105" s="49" t="str">
        <f>IF(formulář!I120="","",formulář!I120)</f>
        <v/>
      </c>
      <c r="I105" s="49" t="str">
        <f>IF(A105="smazat červenou","",IF(formulář!R120="",0,formulář!R120))</f>
        <v/>
      </c>
      <c r="J105" s="49" t="str">
        <f>IF(A105="smazat červenou","",IF(formulář!S120="",0,formulář!S120))</f>
        <v/>
      </c>
      <c r="K105" s="49" t="str">
        <f>IF(A105="smazat červenou","",IF(formulář!G120="",0,formulář!G120))</f>
        <v/>
      </c>
      <c r="L105" s="49" t="str">
        <f>IF(A105="","",IF(formulář!J120="","",formulář!CB120))</f>
        <v/>
      </c>
      <c r="M105" s="49" t="str">
        <f>IF(A105="","",IF(formulář!K120="","",formulář!CC120))</f>
        <v/>
      </c>
      <c r="N105" s="49" t="str">
        <f>IF(A105="","",IF(formulář!L120="","",formulář!CD120))</f>
        <v/>
      </c>
      <c r="O105" s="49" t="str">
        <f>IF(A105="","",IF(formulář!M120="","",formulář!CE120))</f>
        <v/>
      </c>
      <c r="P105" s="49" t="str">
        <f>IF(A105="smazat červenou","",formulář!CF120)</f>
        <v/>
      </c>
    </row>
    <row r="106" spans="1:16" x14ac:dyDescent="0.2">
      <c r="A106" s="49" t="str">
        <f>IF(formulář!D121="","smazat červenou",IF(formulář!CG121&lt;&gt;"",formulář!CG121,1))</f>
        <v>smazat červenou</v>
      </c>
      <c r="B106" s="49" t="str">
        <f t="shared" si="1"/>
        <v>celé řádky</v>
      </c>
      <c r="C106" s="49" t="str">
        <f>IF(formulář!D121="","",IF(formulář!B121="",formulář!A121,formulář!B121))</f>
        <v/>
      </c>
      <c r="D106" s="49"/>
      <c r="E106" s="49" t="str">
        <f>IF(formulář!F121="","",formulář!CI121)</f>
        <v/>
      </c>
      <c r="F106" s="49" t="str">
        <f>IF(formulář!D121="","",formulář!D121)</f>
        <v/>
      </c>
      <c r="G106" s="49" t="str">
        <f>IF(formulář!E121="","",formulář!E121)</f>
        <v/>
      </c>
      <c r="H106" s="49" t="str">
        <f>IF(formulář!I121="","",formulář!I121)</f>
        <v/>
      </c>
      <c r="I106" s="49" t="str">
        <f>IF(A106="smazat červenou","",IF(formulář!R121="",0,formulář!R121))</f>
        <v/>
      </c>
      <c r="J106" s="49" t="str">
        <f>IF(A106="smazat červenou","",IF(formulář!S121="",0,formulář!S121))</f>
        <v/>
      </c>
      <c r="K106" s="49" t="str">
        <f>IF(A106="smazat červenou","",IF(formulář!G121="",0,formulář!G121))</f>
        <v/>
      </c>
      <c r="L106" s="49" t="str">
        <f>IF(A106="","",IF(formulář!J121="","",formulář!CB121))</f>
        <v/>
      </c>
      <c r="M106" s="49" t="str">
        <f>IF(A106="","",IF(formulář!K121="","",formulář!CC121))</f>
        <v/>
      </c>
      <c r="N106" s="49" t="str">
        <f>IF(A106="","",IF(formulář!L121="","",formulář!CD121))</f>
        <v/>
      </c>
      <c r="O106" s="49" t="str">
        <f>IF(A106="","",IF(formulář!M121="","",formulář!CE121))</f>
        <v/>
      </c>
      <c r="P106" s="49" t="str">
        <f>IF(A106="smazat červenou","",formulář!CF121)</f>
        <v/>
      </c>
    </row>
    <row r="107" spans="1:16" x14ac:dyDescent="0.2">
      <c r="A107" s="49" t="str">
        <f>IF(formulář!D122="","smazat červenou",IF(formulář!CG122&lt;&gt;"",formulář!CG122,1))</f>
        <v>smazat červenou</v>
      </c>
      <c r="B107" s="49" t="str">
        <f t="shared" si="1"/>
        <v>celé řádky</v>
      </c>
      <c r="C107" s="49" t="str">
        <f>IF(formulář!D122="","",IF(formulář!B122="",formulář!A122,formulář!B122))</f>
        <v/>
      </c>
      <c r="D107" s="49"/>
      <c r="E107" s="49" t="str">
        <f>IF(formulář!F122="","",formulář!CI122)</f>
        <v/>
      </c>
      <c r="F107" s="49" t="str">
        <f>IF(formulář!D122="","",formulář!D122)</f>
        <v/>
      </c>
      <c r="G107" s="49" t="str">
        <f>IF(formulář!E122="","",formulář!E122)</f>
        <v/>
      </c>
      <c r="H107" s="49" t="str">
        <f>IF(formulář!I122="","",formulář!I122)</f>
        <v/>
      </c>
      <c r="I107" s="49" t="str">
        <f>IF(A107="smazat červenou","",IF(formulář!R122="",0,formulář!R122))</f>
        <v/>
      </c>
      <c r="J107" s="49" t="str">
        <f>IF(A107="smazat červenou","",IF(formulář!S122="",0,formulář!S122))</f>
        <v/>
      </c>
      <c r="K107" s="49" t="str">
        <f>IF(A107="smazat červenou","",IF(formulář!G122="",0,formulář!G122))</f>
        <v/>
      </c>
      <c r="L107" s="49" t="str">
        <f>IF(A107="","",IF(formulář!J122="","",formulář!CB122))</f>
        <v/>
      </c>
      <c r="M107" s="49" t="str">
        <f>IF(A107="","",IF(formulář!K122="","",formulář!CC122))</f>
        <v/>
      </c>
      <c r="N107" s="49" t="str">
        <f>IF(A107="","",IF(formulář!L122="","",formulář!CD122))</f>
        <v/>
      </c>
      <c r="O107" s="49" t="str">
        <f>IF(A107="","",IF(formulář!M122="","",formulář!CE122))</f>
        <v/>
      </c>
      <c r="P107" s="49" t="str">
        <f>IF(A107="smazat červenou","",formulář!CF122)</f>
        <v/>
      </c>
    </row>
    <row r="108" spans="1:16" x14ac:dyDescent="0.2">
      <c r="A108" s="49" t="str">
        <f>IF(formulář!D123="","smazat červenou",IF(formulář!CG123&lt;&gt;"",formulář!CG123,1))</f>
        <v>smazat červenou</v>
      </c>
      <c r="B108" s="49" t="str">
        <f t="shared" si="1"/>
        <v>celé řádky</v>
      </c>
      <c r="C108" s="49" t="str">
        <f>IF(formulář!D123="","",IF(formulář!B123="",formulář!A123,formulář!B123))</f>
        <v/>
      </c>
      <c r="D108" s="49"/>
      <c r="E108" s="49" t="str">
        <f>IF(formulář!F123="","",formulář!CI123)</f>
        <v/>
      </c>
      <c r="F108" s="49" t="str">
        <f>IF(formulář!D123="","",formulář!D123)</f>
        <v/>
      </c>
      <c r="G108" s="49" t="str">
        <f>IF(formulář!E123="","",formulář!E123)</f>
        <v/>
      </c>
      <c r="H108" s="49" t="str">
        <f>IF(formulář!I123="","",formulář!I123)</f>
        <v/>
      </c>
      <c r="I108" s="49" t="str">
        <f>IF(A108="smazat červenou","",IF(formulář!R123="",0,formulář!R123))</f>
        <v/>
      </c>
      <c r="J108" s="49" t="str">
        <f>IF(A108="smazat červenou","",IF(formulář!S123="",0,formulář!S123))</f>
        <v/>
      </c>
      <c r="K108" s="49" t="str">
        <f>IF(A108="smazat červenou","",IF(formulář!G123="",0,formulář!G123))</f>
        <v/>
      </c>
      <c r="L108" s="49" t="str">
        <f>IF(A108="","",IF(formulář!J123="","",formulář!CB123))</f>
        <v/>
      </c>
      <c r="M108" s="49" t="str">
        <f>IF(A108="","",IF(formulář!K123="","",formulář!CC123))</f>
        <v/>
      </c>
      <c r="N108" s="49" t="str">
        <f>IF(A108="","",IF(formulář!L123="","",formulář!CD123))</f>
        <v/>
      </c>
      <c r="O108" s="49" t="str">
        <f>IF(A108="","",IF(formulář!M123="","",formulář!CE123))</f>
        <v/>
      </c>
      <c r="P108" s="49" t="str">
        <f>IF(A108="smazat červenou","",formulář!CF123)</f>
        <v/>
      </c>
    </row>
    <row r="109" spans="1:16" x14ac:dyDescent="0.2">
      <c r="A109" s="49" t="str">
        <f>IF(formulář!D124="","smazat červenou",IF(formulář!CG124&lt;&gt;"",formulář!CG124,1))</f>
        <v>smazat červenou</v>
      </c>
      <c r="B109" s="49" t="str">
        <f t="shared" si="1"/>
        <v>celé řádky</v>
      </c>
      <c r="C109" s="49" t="str">
        <f>IF(formulář!D124="","",IF(formulář!B124="",formulář!A124,formulář!B124))</f>
        <v/>
      </c>
      <c r="D109" s="49"/>
      <c r="E109" s="49" t="str">
        <f>IF(formulář!F124="","",formulář!CI124)</f>
        <v/>
      </c>
      <c r="F109" s="49" t="str">
        <f>IF(formulář!D124="","",formulář!D124)</f>
        <v/>
      </c>
      <c r="G109" s="49" t="str">
        <f>IF(formulář!E124="","",formulář!E124)</f>
        <v/>
      </c>
      <c r="H109" s="49" t="str">
        <f>IF(formulář!I124="","",formulář!I124)</f>
        <v/>
      </c>
      <c r="I109" s="49" t="str">
        <f>IF(A109="smazat červenou","",IF(formulář!R124="",0,formulář!R124))</f>
        <v/>
      </c>
      <c r="J109" s="49" t="str">
        <f>IF(A109="smazat červenou","",IF(formulář!S124="",0,formulář!S124))</f>
        <v/>
      </c>
      <c r="K109" s="49" t="str">
        <f>IF(A109="smazat červenou","",IF(formulář!G124="",0,formulář!G124))</f>
        <v/>
      </c>
      <c r="L109" s="49" t="str">
        <f>IF(A109="","",IF(formulář!J124="","",formulář!CB124))</f>
        <v/>
      </c>
      <c r="M109" s="49" t="str">
        <f>IF(A109="","",IF(formulář!K124="","",formulář!CC124))</f>
        <v/>
      </c>
      <c r="N109" s="49" t="str">
        <f>IF(A109="","",IF(formulář!L124="","",formulář!CD124))</f>
        <v/>
      </c>
      <c r="O109" s="49" t="str">
        <f>IF(A109="","",IF(formulář!M124="","",formulář!CE124))</f>
        <v/>
      </c>
      <c r="P109" s="49" t="str">
        <f>IF(A109="smazat červenou","",formulář!CF124)</f>
        <v/>
      </c>
    </row>
    <row r="110" spans="1:16" x14ac:dyDescent="0.2">
      <c r="A110" s="49" t="str">
        <f>IF(formulář!D125="","smazat červenou",IF(formulář!CG125&lt;&gt;"",formulář!CG125,1))</f>
        <v>smazat červenou</v>
      </c>
      <c r="B110" s="49" t="str">
        <f t="shared" si="1"/>
        <v>celé řádky</v>
      </c>
      <c r="C110" s="49" t="str">
        <f>IF(formulář!D125="","",IF(formulář!B125="",formulář!A125,formulář!B125))</f>
        <v/>
      </c>
      <c r="D110" s="49"/>
      <c r="E110" s="49" t="str">
        <f>IF(formulář!F125="","",formulář!CI125)</f>
        <v/>
      </c>
      <c r="F110" s="49" t="str">
        <f>IF(formulář!D125="","",formulář!D125)</f>
        <v/>
      </c>
      <c r="G110" s="49" t="str">
        <f>IF(formulář!E125="","",formulář!E125)</f>
        <v/>
      </c>
      <c r="H110" s="49" t="str">
        <f>IF(formulář!I125="","",formulář!I125)</f>
        <v/>
      </c>
      <c r="I110" s="49" t="str">
        <f>IF(A110="smazat červenou","",IF(formulář!R125="",0,formulář!R125))</f>
        <v/>
      </c>
      <c r="J110" s="49" t="str">
        <f>IF(A110="smazat červenou","",IF(formulář!S125="",0,formulář!S125))</f>
        <v/>
      </c>
      <c r="K110" s="49" t="str">
        <f>IF(A110="smazat červenou","",IF(formulář!G125="",0,formulář!G125))</f>
        <v/>
      </c>
      <c r="L110" s="49" t="str">
        <f>IF(A110="","",IF(formulář!J125="","",formulář!CB125))</f>
        <v/>
      </c>
      <c r="M110" s="49" t="str">
        <f>IF(A110="","",IF(formulář!K125="","",formulář!CC125))</f>
        <v/>
      </c>
      <c r="N110" s="49" t="str">
        <f>IF(A110="","",IF(formulář!L125="","",formulář!CD125))</f>
        <v/>
      </c>
      <c r="O110" s="49" t="str">
        <f>IF(A110="","",IF(formulář!M125="","",formulář!CE125))</f>
        <v/>
      </c>
      <c r="P110" s="49" t="str">
        <f>IF(A110="smazat červenou","",formulář!CF125)</f>
        <v/>
      </c>
    </row>
    <row r="111" spans="1:16" x14ac:dyDescent="0.2">
      <c r="A111" s="49" t="str">
        <f>IF(formulář!D126="","smazat červenou",IF(formulář!CG126&lt;&gt;"",formulář!CG126,1))</f>
        <v>smazat červenou</v>
      </c>
      <c r="B111" s="49" t="str">
        <f t="shared" si="1"/>
        <v>celé řádky</v>
      </c>
      <c r="C111" s="49" t="str">
        <f>IF(formulář!D126="","",IF(formulář!B126="",formulář!A126,formulář!B126))</f>
        <v/>
      </c>
      <c r="D111" s="49"/>
      <c r="E111" s="49" t="str">
        <f>IF(formulář!F126="","",formulář!CI126)</f>
        <v/>
      </c>
      <c r="F111" s="49" t="str">
        <f>IF(formulář!D126="","",formulář!D126)</f>
        <v/>
      </c>
      <c r="G111" s="49" t="str">
        <f>IF(formulář!E126="","",formulář!E126)</f>
        <v/>
      </c>
      <c r="H111" s="49" t="str">
        <f>IF(formulář!I126="","",formulář!I126)</f>
        <v/>
      </c>
      <c r="I111" s="49" t="str">
        <f>IF(A111="smazat červenou","",IF(formulář!R126="",0,formulář!R126))</f>
        <v/>
      </c>
      <c r="J111" s="49" t="str">
        <f>IF(A111="smazat červenou","",IF(formulář!S126="",0,formulář!S126))</f>
        <v/>
      </c>
      <c r="K111" s="49" t="str">
        <f>IF(A111="smazat červenou","",IF(formulář!G126="",0,formulář!G126))</f>
        <v/>
      </c>
      <c r="L111" s="49" t="str">
        <f>IF(A111="","",IF(formulář!J126="","",formulář!CB126))</f>
        <v/>
      </c>
      <c r="M111" s="49" t="str">
        <f>IF(A111="","",IF(formulář!K126="","",formulář!CC126))</f>
        <v/>
      </c>
      <c r="N111" s="49" t="str">
        <f>IF(A111="","",IF(formulář!L126="","",formulář!CD126))</f>
        <v/>
      </c>
      <c r="O111" s="49" t="str">
        <f>IF(A111="","",IF(formulář!M126="","",formulář!CE126))</f>
        <v/>
      </c>
      <c r="P111" s="49" t="str">
        <f>IF(A111="smazat červenou","",formulář!CF126)</f>
        <v/>
      </c>
    </row>
    <row r="112" spans="1:16" x14ac:dyDescent="0.2">
      <c r="A112" s="49" t="str">
        <f>IF(formulář!D127="","smazat červenou",IF(formulář!CG127&lt;&gt;"",formulář!CG127,1))</f>
        <v>smazat červenou</v>
      </c>
      <c r="B112" s="49" t="str">
        <f t="shared" si="1"/>
        <v>celé řádky</v>
      </c>
      <c r="C112" s="49" t="str">
        <f>IF(formulář!D127="","",IF(formulář!B127="",formulář!A127,formulář!B127))</f>
        <v/>
      </c>
      <c r="D112" s="49"/>
      <c r="E112" s="49" t="str">
        <f>IF(formulář!F127="","",formulář!CI127)</f>
        <v/>
      </c>
      <c r="F112" s="49" t="str">
        <f>IF(formulář!D127="","",formulář!D127)</f>
        <v/>
      </c>
      <c r="G112" s="49" t="str">
        <f>IF(formulář!E127="","",formulář!E127)</f>
        <v/>
      </c>
      <c r="H112" s="49" t="str">
        <f>IF(formulář!I127="","",formulář!I127)</f>
        <v/>
      </c>
      <c r="I112" s="49" t="str">
        <f>IF(A112="smazat červenou","",IF(formulář!R127="",0,formulář!R127))</f>
        <v/>
      </c>
      <c r="J112" s="49" t="str">
        <f>IF(A112="smazat červenou","",IF(formulář!S127="",0,formulář!S127))</f>
        <v/>
      </c>
      <c r="K112" s="49" t="str">
        <f>IF(A112="smazat červenou","",IF(formulář!G127="",0,formulář!G127))</f>
        <v/>
      </c>
      <c r="L112" s="49" t="str">
        <f>IF(A112="","",IF(formulář!J127="","",formulář!CB127))</f>
        <v/>
      </c>
      <c r="M112" s="49" t="str">
        <f>IF(A112="","",IF(formulář!K127="","",formulář!CC127))</f>
        <v/>
      </c>
      <c r="N112" s="49" t="str">
        <f>IF(A112="","",IF(formulář!L127="","",formulář!CD127))</f>
        <v/>
      </c>
      <c r="O112" s="49" t="str">
        <f>IF(A112="","",IF(formulář!M127="","",formulář!CE127))</f>
        <v/>
      </c>
      <c r="P112" s="49" t="str">
        <f>IF(A112="smazat červenou","",formulář!CF127)</f>
        <v/>
      </c>
    </row>
    <row r="113" spans="1:16" x14ac:dyDescent="0.2">
      <c r="A113" s="49" t="str">
        <f>IF(formulář!D128="","smazat červenou",IF(formulář!CG128&lt;&gt;"",formulář!CG128,1))</f>
        <v>smazat červenou</v>
      </c>
      <c r="B113" s="49" t="str">
        <f t="shared" si="1"/>
        <v>celé řádky</v>
      </c>
      <c r="C113" s="49" t="str">
        <f>IF(formulář!D128="","",IF(formulář!B128="",formulář!A128,formulář!B128))</f>
        <v/>
      </c>
      <c r="D113" s="49"/>
      <c r="E113" s="49" t="str">
        <f>IF(formulář!F128="","",formulář!CI128)</f>
        <v/>
      </c>
      <c r="F113" s="49" t="str">
        <f>IF(formulář!D128="","",formulář!D128)</f>
        <v/>
      </c>
      <c r="G113" s="49" t="str">
        <f>IF(formulář!E128="","",formulář!E128)</f>
        <v/>
      </c>
      <c r="H113" s="49" t="str">
        <f>IF(formulář!I128="","",formulář!I128)</f>
        <v/>
      </c>
      <c r="I113" s="49" t="str">
        <f>IF(A113="smazat červenou","",IF(formulář!R128="",0,formulář!R128))</f>
        <v/>
      </c>
      <c r="J113" s="49" t="str">
        <f>IF(A113="smazat červenou","",IF(formulář!S128="",0,formulář!S128))</f>
        <v/>
      </c>
      <c r="K113" s="49" t="str">
        <f>IF(A113="smazat červenou","",IF(formulář!G128="",0,formulář!G128))</f>
        <v/>
      </c>
      <c r="L113" s="49" t="str">
        <f>IF(A113="","",IF(formulář!J128="","",formulář!CB128))</f>
        <v/>
      </c>
      <c r="M113" s="49" t="str">
        <f>IF(A113="","",IF(formulář!K128="","",formulář!CC128))</f>
        <v/>
      </c>
      <c r="N113" s="49" t="str">
        <f>IF(A113="","",IF(formulář!L128="","",formulář!CD128))</f>
        <v/>
      </c>
      <c r="O113" s="49" t="str">
        <f>IF(A113="","",IF(formulář!M128="","",formulář!CE128))</f>
        <v/>
      </c>
      <c r="P113" s="49" t="str">
        <f>IF(A113="smazat červenou","",formulář!CF128)</f>
        <v/>
      </c>
    </row>
    <row r="114" spans="1:16" x14ac:dyDescent="0.2">
      <c r="A114" s="49" t="str">
        <f>IF(formulář!D129="","smazat červenou",IF(formulář!CG129&lt;&gt;"",formulář!CG129,1))</f>
        <v>smazat červenou</v>
      </c>
      <c r="B114" s="49" t="str">
        <f t="shared" si="1"/>
        <v>celé řádky</v>
      </c>
      <c r="C114" s="49" t="str">
        <f>IF(formulář!D129="","",IF(formulář!B129="",formulář!A129,formulář!B129))</f>
        <v/>
      </c>
      <c r="D114" s="49"/>
      <c r="E114" s="49" t="str">
        <f>IF(formulář!F129="","",formulář!CI129)</f>
        <v/>
      </c>
      <c r="F114" s="49" t="str">
        <f>IF(formulář!D129="","",formulář!D129)</f>
        <v/>
      </c>
      <c r="G114" s="49" t="str">
        <f>IF(formulář!E129="","",formulář!E129)</f>
        <v/>
      </c>
      <c r="H114" s="49" t="str">
        <f>IF(formulář!I129="","",formulář!I129)</f>
        <v/>
      </c>
      <c r="I114" s="49" t="str">
        <f>IF(A114="smazat červenou","",IF(formulář!R129="",0,formulář!R129))</f>
        <v/>
      </c>
      <c r="J114" s="49" t="str">
        <f>IF(A114="smazat červenou","",IF(formulář!S129="",0,formulář!S129))</f>
        <v/>
      </c>
      <c r="K114" s="49" t="str">
        <f>IF(A114="smazat červenou","",IF(formulář!G129="",0,formulář!G129))</f>
        <v/>
      </c>
      <c r="L114" s="49" t="str">
        <f>IF(A114="","",IF(formulář!J129="","",formulář!CB129))</f>
        <v/>
      </c>
      <c r="M114" s="49" t="str">
        <f>IF(A114="","",IF(formulář!K129="","",formulář!CC129))</f>
        <v/>
      </c>
      <c r="N114" s="49" t="str">
        <f>IF(A114="","",IF(formulář!L129="","",formulář!CD129))</f>
        <v/>
      </c>
      <c r="O114" s="49" t="str">
        <f>IF(A114="","",IF(formulář!M129="","",formulář!CE129))</f>
        <v/>
      </c>
      <c r="P114" s="49" t="str">
        <f>IF(A114="smazat červenou","",formulář!CF129)</f>
        <v/>
      </c>
    </row>
    <row r="115" spans="1:16" x14ac:dyDescent="0.2">
      <c r="A115" s="49" t="str">
        <f>IF(formulář!D130="","smazat červenou",IF(formulář!CG130&lt;&gt;"",formulář!CG130,1))</f>
        <v>smazat červenou</v>
      </c>
      <c r="B115" s="49" t="str">
        <f t="shared" si="1"/>
        <v>celé řádky</v>
      </c>
      <c r="C115" s="49" t="str">
        <f>IF(formulář!D130="","",IF(formulář!B130="",formulář!A130,formulář!B130))</f>
        <v/>
      </c>
      <c r="D115" s="49"/>
      <c r="E115" s="49" t="str">
        <f>IF(formulář!F130="","",formulář!CI130)</f>
        <v/>
      </c>
      <c r="F115" s="49" t="str">
        <f>IF(formulář!D130="","",formulář!D130)</f>
        <v/>
      </c>
      <c r="G115" s="49" t="str">
        <f>IF(formulář!E130="","",formulář!E130)</f>
        <v/>
      </c>
      <c r="H115" s="49" t="str">
        <f>IF(formulář!I130="","",formulář!I130)</f>
        <v/>
      </c>
      <c r="I115" s="49" t="str">
        <f>IF(A115="smazat červenou","",IF(formulář!R130="",0,formulář!R130))</f>
        <v/>
      </c>
      <c r="J115" s="49" t="str">
        <f>IF(A115="smazat červenou","",IF(formulář!S130="",0,formulář!S130))</f>
        <v/>
      </c>
      <c r="K115" s="49" t="str">
        <f>IF(A115="smazat červenou","",IF(formulář!G130="",0,formulář!G130))</f>
        <v/>
      </c>
      <c r="L115" s="49" t="str">
        <f>IF(A115="","",IF(formulář!J130="","",formulář!CB130))</f>
        <v/>
      </c>
      <c r="M115" s="49" t="str">
        <f>IF(A115="","",IF(formulář!K130="","",formulář!CC130))</f>
        <v/>
      </c>
      <c r="N115" s="49" t="str">
        <f>IF(A115="","",IF(formulář!L130="","",formulář!CD130))</f>
        <v/>
      </c>
      <c r="O115" s="49" t="str">
        <f>IF(A115="","",IF(formulář!M130="","",formulář!CE130))</f>
        <v/>
      </c>
      <c r="P115" s="49" t="str">
        <f>IF(A115="smazat červenou","",formulář!CF130)</f>
        <v/>
      </c>
    </row>
    <row r="116" spans="1:16" x14ac:dyDescent="0.2">
      <c r="A116" s="49" t="str">
        <f>IF(formulář!D131="","smazat červenou",IF(formulář!CG131&lt;&gt;"",formulář!CG131,1))</f>
        <v>smazat červenou</v>
      </c>
      <c r="B116" s="49" t="str">
        <f t="shared" si="1"/>
        <v>celé řádky</v>
      </c>
      <c r="C116" s="49" t="str">
        <f>IF(formulář!D131="","",IF(formulář!B131="",formulář!A131,formulář!B131))</f>
        <v/>
      </c>
      <c r="D116" s="49"/>
      <c r="E116" s="49" t="str">
        <f>IF(formulář!F131="","",formulář!CI131)</f>
        <v/>
      </c>
      <c r="F116" s="49" t="str">
        <f>IF(formulář!D131="","",formulář!D131)</f>
        <v/>
      </c>
      <c r="G116" s="49" t="str">
        <f>IF(formulář!E131="","",formulář!E131)</f>
        <v/>
      </c>
      <c r="H116" s="49" t="str">
        <f>IF(formulář!I131="","",formulář!I131)</f>
        <v/>
      </c>
      <c r="I116" s="49" t="str">
        <f>IF(A116="smazat červenou","",IF(formulář!R131="",0,formulář!R131))</f>
        <v/>
      </c>
      <c r="J116" s="49" t="str">
        <f>IF(A116="smazat červenou","",IF(formulář!S131="",0,formulář!S131))</f>
        <v/>
      </c>
      <c r="K116" s="49" t="str">
        <f>IF(A116="smazat červenou","",IF(formulář!G131="",0,formulář!G131))</f>
        <v/>
      </c>
      <c r="L116" s="49" t="str">
        <f>IF(A116="","",IF(formulář!J131="","",formulář!CB131))</f>
        <v/>
      </c>
      <c r="M116" s="49" t="str">
        <f>IF(A116="","",IF(formulář!K131="","",formulář!CC131))</f>
        <v/>
      </c>
      <c r="N116" s="49" t="str">
        <f>IF(A116="","",IF(formulář!L131="","",formulář!CD131))</f>
        <v/>
      </c>
      <c r="O116" s="49" t="str">
        <f>IF(A116="","",IF(formulář!M131="","",formulář!CE131))</f>
        <v/>
      </c>
      <c r="P116" s="49" t="str">
        <f>IF(A116="smazat červenou","",formulář!CF131)</f>
        <v/>
      </c>
    </row>
    <row r="117" spans="1:16" x14ac:dyDescent="0.2">
      <c r="A117" s="49" t="str">
        <f>IF(formulář!D132="","smazat červenou",IF(formulář!CG132&lt;&gt;"",formulář!CG132,1))</f>
        <v>smazat červenou</v>
      </c>
      <c r="B117" s="49" t="str">
        <f t="shared" si="1"/>
        <v>celé řádky</v>
      </c>
      <c r="C117" s="49" t="str">
        <f>IF(formulář!D132="","",IF(formulář!B132="",formulář!A132,formulář!B132))</f>
        <v/>
      </c>
      <c r="D117" s="49"/>
      <c r="E117" s="49" t="str">
        <f>IF(formulář!F132="","",formulář!CI132)</f>
        <v/>
      </c>
      <c r="F117" s="49" t="str">
        <f>IF(formulář!D132="","",formulář!D132)</f>
        <v/>
      </c>
      <c r="G117" s="49" t="str">
        <f>IF(formulář!E132="","",formulář!E132)</f>
        <v/>
      </c>
      <c r="H117" s="49" t="str">
        <f>IF(formulář!I132="","",formulář!I132)</f>
        <v/>
      </c>
      <c r="I117" s="49" t="str">
        <f>IF(A117="smazat červenou","",IF(formulář!R132="",0,formulář!R132))</f>
        <v/>
      </c>
      <c r="J117" s="49" t="str">
        <f>IF(A117="smazat červenou","",IF(formulář!S132="",0,formulář!S132))</f>
        <v/>
      </c>
      <c r="K117" s="49" t="str">
        <f>IF(A117="smazat červenou","",IF(formulář!G132="",0,formulář!G132))</f>
        <v/>
      </c>
      <c r="L117" s="49" t="str">
        <f>IF(A117="","",IF(formulář!J132="","",formulář!CB132))</f>
        <v/>
      </c>
      <c r="M117" s="49" t="str">
        <f>IF(A117="","",IF(formulář!K132="","",formulář!CC132))</f>
        <v/>
      </c>
      <c r="N117" s="49" t="str">
        <f>IF(A117="","",IF(formulář!L132="","",formulář!CD132))</f>
        <v/>
      </c>
      <c r="O117" s="49" t="str">
        <f>IF(A117="","",IF(formulář!M132="","",formulář!CE132))</f>
        <v/>
      </c>
      <c r="P117" s="49" t="str">
        <f>IF(A117="smazat červenou","",formulář!CF132)</f>
        <v/>
      </c>
    </row>
    <row r="118" spans="1:16" x14ac:dyDescent="0.2">
      <c r="A118" s="49" t="str">
        <f>IF(formulář!D133="","smazat červenou",IF(formulář!CG133&lt;&gt;"",formulář!CG133,1))</f>
        <v>smazat červenou</v>
      </c>
      <c r="B118" s="49" t="str">
        <f t="shared" si="1"/>
        <v>celé řádky</v>
      </c>
      <c r="C118" s="49" t="str">
        <f>IF(formulář!D133="","",IF(formulář!B133="",formulář!A133,formulář!B133))</f>
        <v/>
      </c>
      <c r="D118" s="49"/>
      <c r="E118" s="49" t="str">
        <f>IF(formulář!F133="","",formulář!CI133)</f>
        <v/>
      </c>
      <c r="F118" s="49" t="str">
        <f>IF(formulář!D133="","",formulář!D133)</f>
        <v/>
      </c>
      <c r="G118" s="49" t="str">
        <f>IF(formulář!E133="","",formulář!E133)</f>
        <v/>
      </c>
      <c r="H118" s="49" t="str">
        <f>IF(formulář!I133="","",formulář!I133)</f>
        <v/>
      </c>
      <c r="I118" s="49" t="str">
        <f>IF(A118="smazat červenou","",IF(formulář!R133="",0,formulář!R133))</f>
        <v/>
      </c>
      <c r="J118" s="49" t="str">
        <f>IF(A118="smazat červenou","",IF(formulář!S133="",0,formulář!S133))</f>
        <v/>
      </c>
      <c r="K118" s="49" t="str">
        <f>IF(A118="smazat červenou","",IF(formulář!G133="",0,formulář!G133))</f>
        <v/>
      </c>
      <c r="L118" s="49" t="str">
        <f>IF(A118="","",IF(formulář!J133="","",formulář!CB133))</f>
        <v/>
      </c>
      <c r="M118" s="49" t="str">
        <f>IF(A118="","",IF(formulář!K133="","",formulář!CC133))</f>
        <v/>
      </c>
      <c r="N118" s="49" t="str">
        <f>IF(A118="","",IF(formulář!L133="","",formulář!CD133))</f>
        <v/>
      </c>
      <c r="O118" s="49" t="str">
        <f>IF(A118="","",IF(formulář!M133="","",formulář!CE133))</f>
        <v/>
      </c>
      <c r="P118" s="49" t="str">
        <f>IF(A118="smazat červenou","",formulář!CF133)</f>
        <v/>
      </c>
    </row>
    <row r="119" spans="1:16" x14ac:dyDescent="0.2">
      <c r="A119" s="49" t="str">
        <f>IF(formulář!D134="","smazat červenou",IF(formulář!CG134&lt;&gt;"",formulář!CG134,1))</f>
        <v>smazat červenou</v>
      </c>
      <c r="B119" s="49" t="str">
        <f t="shared" si="1"/>
        <v>celé řádky</v>
      </c>
      <c r="C119" s="49" t="str">
        <f>IF(formulář!D134="","",IF(formulář!B134="",formulář!A134,formulář!B134))</f>
        <v/>
      </c>
      <c r="D119" s="49"/>
      <c r="E119" s="49" t="str">
        <f>IF(formulář!F134="","",formulář!CI134)</f>
        <v/>
      </c>
      <c r="F119" s="49" t="str">
        <f>IF(formulář!D134="","",formulář!D134)</f>
        <v/>
      </c>
      <c r="G119" s="49" t="str">
        <f>IF(formulář!E134="","",formulář!E134)</f>
        <v/>
      </c>
      <c r="H119" s="49" t="str">
        <f>IF(formulář!I134="","",formulář!I134)</f>
        <v/>
      </c>
      <c r="I119" s="49" t="str">
        <f>IF(A119="smazat červenou","",IF(formulář!R134="",0,formulář!R134))</f>
        <v/>
      </c>
      <c r="J119" s="49" t="str">
        <f>IF(A119="smazat červenou","",IF(formulář!S134="",0,formulář!S134))</f>
        <v/>
      </c>
      <c r="K119" s="49" t="str">
        <f>IF(A119="smazat červenou","",IF(formulář!G134="",0,formulář!G134))</f>
        <v/>
      </c>
      <c r="L119" s="49" t="str">
        <f>IF(A119="","",IF(formulář!J134="","",formulář!CB134))</f>
        <v/>
      </c>
      <c r="M119" s="49" t="str">
        <f>IF(A119="","",IF(formulář!K134="","",formulář!CC134))</f>
        <v/>
      </c>
      <c r="N119" s="49" t="str">
        <f>IF(A119="","",IF(formulář!L134="","",formulář!CD134))</f>
        <v/>
      </c>
      <c r="O119" s="49" t="str">
        <f>IF(A119="","",IF(formulář!M134="","",formulář!CE134))</f>
        <v/>
      </c>
      <c r="P119" s="49" t="str">
        <f>IF(A119="smazat červenou","",formulář!CF134)</f>
        <v/>
      </c>
    </row>
    <row r="120" spans="1:16" x14ac:dyDescent="0.2">
      <c r="A120" s="49" t="str">
        <f>IF(formulář!D135="","smazat červenou",IF(formulář!CG135&lt;&gt;"",formulář!CG135,1))</f>
        <v>smazat červenou</v>
      </c>
      <c r="B120" s="49" t="str">
        <f t="shared" si="1"/>
        <v>celé řádky</v>
      </c>
      <c r="C120" s="49" t="str">
        <f>IF(formulář!D135="","",IF(formulář!B135="",formulář!A135,formulář!B135))</f>
        <v/>
      </c>
      <c r="D120" s="49"/>
      <c r="E120" s="49" t="str">
        <f>IF(formulář!F135="","",formulář!CI135)</f>
        <v/>
      </c>
      <c r="F120" s="49" t="str">
        <f>IF(formulář!D135="","",formulář!D135)</f>
        <v/>
      </c>
      <c r="G120" s="49" t="str">
        <f>IF(formulář!E135="","",formulář!E135)</f>
        <v/>
      </c>
      <c r="H120" s="49" t="str">
        <f>IF(formulář!I135="","",formulář!I135)</f>
        <v/>
      </c>
      <c r="I120" s="49" t="str">
        <f>IF(A120="smazat červenou","",IF(formulář!R135="",0,formulář!R135))</f>
        <v/>
      </c>
      <c r="J120" s="49" t="str">
        <f>IF(A120="smazat červenou","",IF(formulář!S135="",0,formulář!S135))</f>
        <v/>
      </c>
      <c r="K120" s="49" t="str">
        <f>IF(A120="smazat červenou","",IF(formulář!G135="",0,formulář!G135))</f>
        <v/>
      </c>
      <c r="L120" s="49" t="str">
        <f>IF(A120="","",IF(formulář!J135="","",formulář!CB135))</f>
        <v/>
      </c>
      <c r="M120" s="49" t="str">
        <f>IF(A120="","",IF(formulář!K135="","",formulář!CC135))</f>
        <v/>
      </c>
      <c r="N120" s="49" t="str">
        <f>IF(A120="","",IF(formulář!L135="","",formulář!CD135))</f>
        <v/>
      </c>
      <c r="O120" s="49" t="str">
        <f>IF(A120="","",IF(formulář!M135="","",formulář!CE135))</f>
        <v/>
      </c>
      <c r="P120" s="49" t="str">
        <f>IF(A120="smazat červenou","",formulář!CF135)</f>
        <v/>
      </c>
    </row>
    <row r="121" spans="1:16" x14ac:dyDescent="0.2">
      <c r="A121" s="49" t="str">
        <f>IF(formulář!D136="","smazat červenou",IF(formulář!CG136&lt;&gt;"",formulář!CG136,1))</f>
        <v>smazat červenou</v>
      </c>
      <c r="B121" s="49" t="str">
        <f t="shared" si="1"/>
        <v>celé řádky</v>
      </c>
      <c r="C121" s="49" t="str">
        <f>IF(formulář!D136="","",IF(formulář!B136="",formulář!A136,formulář!B136))</f>
        <v/>
      </c>
      <c r="D121" s="49"/>
      <c r="E121" s="49" t="str">
        <f>IF(formulář!F136="","",formulář!CI136)</f>
        <v/>
      </c>
      <c r="F121" s="49" t="str">
        <f>IF(formulář!D136="","",formulář!D136)</f>
        <v/>
      </c>
      <c r="G121" s="49" t="str">
        <f>IF(formulář!E136="","",formulář!E136)</f>
        <v/>
      </c>
      <c r="H121" s="49" t="str">
        <f>IF(formulář!I136="","",formulář!I136)</f>
        <v/>
      </c>
      <c r="I121" s="49" t="str">
        <f>IF(A121="smazat červenou","",IF(formulář!R136="",0,formulář!R136))</f>
        <v/>
      </c>
      <c r="J121" s="49" t="str">
        <f>IF(A121="smazat červenou","",IF(formulář!S136="",0,formulář!S136))</f>
        <v/>
      </c>
      <c r="K121" s="49" t="str">
        <f>IF(A121="smazat červenou","",IF(formulář!G136="",0,formulář!G136))</f>
        <v/>
      </c>
      <c r="L121" s="49" t="str">
        <f>IF(A121="","",IF(formulář!J136="","",formulář!CB136))</f>
        <v/>
      </c>
      <c r="M121" s="49" t="str">
        <f>IF(A121="","",IF(formulář!K136="","",formulář!CC136))</f>
        <v/>
      </c>
      <c r="N121" s="49" t="str">
        <f>IF(A121="","",IF(formulář!L136="","",formulář!CD136))</f>
        <v/>
      </c>
      <c r="O121" s="49" t="str">
        <f>IF(A121="","",IF(formulář!M136="","",formulář!CE136))</f>
        <v/>
      </c>
      <c r="P121" s="49" t="str">
        <f>IF(A121="smazat červenou","",formulář!CF136)</f>
        <v/>
      </c>
    </row>
    <row r="122" spans="1:16" x14ac:dyDescent="0.2">
      <c r="A122" s="49" t="str">
        <f>IF(formulář!D137="","smazat červenou",IF(formulář!CG137&lt;&gt;"",formulář!CG137,1))</f>
        <v>smazat červenou</v>
      </c>
      <c r="B122" s="49" t="str">
        <f t="shared" si="1"/>
        <v>celé řádky</v>
      </c>
      <c r="C122" s="49" t="str">
        <f>IF(formulář!D137="","",IF(formulář!B137="",formulář!A137,formulář!B137))</f>
        <v/>
      </c>
      <c r="D122" s="49"/>
      <c r="E122" s="49" t="str">
        <f>IF(formulář!F137="","",formulář!CI137)</f>
        <v/>
      </c>
      <c r="F122" s="49" t="str">
        <f>IF(formulář!D137="","",formulář!D137)</f>
        <v/>
      </c>
      <c r="G122" s="49" t="str">
        <f>IF(formulář!E137="","",formulář!E137)</f>
        <v/>
      </c>
      <c r="H122" s="49" t="str">
        <f>IF(formulář!I137="","",formulář!I137)</f>
        <v/>
      </c>
      <c r="I122" s="49" t="str">
        <f>IF(A122="smazat červenou","",IF(formulář!R137="",0,formulář!R137))</f>
        <v/>
      </c>
      <c r="J122" s="49" t="str">
        <f>IF(A122="smazat červenou","",IF(formulář!S137="",0,formulář!S137))</f>
        <v/>
      </c>
      <c r="K122" s="49" t="str">
        <f>IF(A122="smazat červenou","",IF(formulář!G137="",0,formulář!G137))</f>
        <v/>
      </c>
      <c r="L122" s="49" t="str">
        <f>IF(A122="","",IF(formulář!J137="","",formulář!CB137))</f>
        <v/>
      </c>
      <c r="M122" s="49" t="str">
        <f>IF(A122="","",IF(formulář!K137="","",formulář!CC137))</f>
        <v/>
      </c>
      <c r="N122" s="49" t="str">
        <f>IF(A122="","",IF(formulář!L137="","",formulář!CD137))</f>
        <v/>
      </c>
      <c r="O122" s="49" t="str">
        <f>IF(A122="","",IF(formulář!M137="","",formulář!CE137))</f>
        <v/>
      </c>
      <c r="P122" s="49" t="str">
        <f>IF(A122="smazat červenou","",formulář!CF137)</f>
        <v/>
      </c>
    </row>
    <row r="123" spans="1:16" x14ac:dyDescent="0.2">
      <c r="A123" s="49" t="str">
        <f>IF(formulář!D138="","smazat červenou",IF(formulář!CG138&lt;&gt;"",formulář!CG138,1))</f>
        <v>smazat červenou</v>
      </c>
      <c r="B123" s="49" t="str">
        <f t="shared" si="1"/>
        <v>celé řádky</v>
      </c>
      <c r="C123" s="49" t="str">
        <f>IF(formulář!D138="","",IF(formulář!B138="",formulář!A138,formulář!B138))</f>
        <v/>
      </c>
      <c r="D123" s="49"/>
      <c r="E123" s="49" t="str">
        <f>IF(formulář!F138="","",formulář!CI138)</f>
        <v/>
      </c>
      <c r="F123" s="49" t="str">
        <f>IF(formulář!D138="","",formulář!D138)</f>
        <v/>
      </c>
      <c r="G123" s="49" t="str">
        <f>IF(formulář!E138="","",formulář!E138)</f>
        <v/>
      </c>
      <c r="H123" s="49" t="str">
        <f>IF(formulář!I138="","",formulář!I138)</f>
        <v/>
      </c>
      <c r="I123" s="49" t="str">
        <f>IF(A123="smazat červenou","",IF(formulář!R138="",0,formulář!R138))</f>
        <v/>
      </c>
      <c r="J123" s="49" t="str">
        <f>IF(A123="smazat červenou","",IF(formulář!S138="",0,formulář!S138))</f>
        <v/>
      </c>
      <c r="K123" s="49" t="str">
        <f>IF(A123="smazat červenou","",IF(formulář!G138="",0,formulář!G138))</f>
        <v/>
      </c>
      <c r="L123" s="49" t="str">
        <f>IF(A123="","",IF(formulář!J138="","",formulář!CB138))</f>
        <v/>
      </c>
      <c r="M123" s="49" t="str">
        <f>IF(A123="","",IF(formulář!K138="","",formulář!CC138))</f>
        <v/>
      </c>
      <c r="N123" s="49" t="str">
        <f>IF(A123="","",IF(formulář!L138="","",formulář!CD138))</f>
        <v/>
      </c>
      <c r="O123" s="49" t="str">
        <f>IF(A123="","",IF(formulář!M138="","",formulář!CE138))</f>
        <v/>
      </c>
      <c r="P123" s="49" t="str">
        <f>IF(A123="smazat červenou","",formulář!CF138)</f>
        <v/>
      </c>
    </row>
    <row r="124" spans="1:16" x14ac:dyDescent="0.2">
      <c r="A124" s="49" t="str">
        <f>IF(formulář!D139="","smazat červenou",IF(formulář!CG139&lt;&gt;"",formulář!CG139,1))</f>
        <v>smazat červenou</v>
      </c>
      <c r="B124" s="49" t="str">
        <f t="shared" si="1"/>
        <v>celé řádky</v>
      </c>
      <c r="C124" s="49" t="str">
        <f>IF(formulář!D139="","",IF(formulář!B139="",formulář!A139,formulář!B139))</f>
        <v/>
      </c>
      <c r="D124" s="49"/>
      <c r="E124" s="49" t="str">
        <f>IF(formulář!F139="","",formulář!CI139)</f>
        <v/>
      </c>
      <c r="F124" s="49" t="str">
        <f>IF(formulář!D139="","",formulář!D139)</f>
        <v/>
      </c>
      <c r="G124" s="49" t="str">
        <f>IF(formulář!E139="","",formulář!E139)</f>
        <v/>
      </c>
      <c r="H124" s="49" t="str">
        <f>IF(formulář!I139="","",formulář!I139)</f>
        <v/>
      </c>
      <c r="I124" s="49" t="str">
        <f>IF(A124="smazat červenou","",IF(formulář!R139="",0,formulář!R139))</f>
        <v/>
      </c>
      <c r="J124" s="49" t="str">
        <f>IF(A124="smazat červenou","",IF(formulář!S139="",0,formulář!S139))</f>
        <v/>
      </c>
      <c r="K124" s="49" t="str">
        <f>IF(A124="smazat červenou","",IF(formulář!G139="",0,formulář!G139))</f>
        <v/>
      </c>
      <c r="L124" s="49" t="str">
        <f>IF(A124="","",IF(formulář!J139="","",formulář!CB139))</f>
        <v/>
      </c>
      <c r="M124" s="49" t="str">
        <f>IF(A124="","",IF(formulář!K139="","",formulář!CC139))</f>
        <v/>
      </c>
      <c r="N124" s="49" t="str">
        <f>IF(A124="","",IF(formulář!L139="","",formulář!CD139))</f>
        <v/>
      </c>
      <c r="O124" s="49" t="str">
        <f>IF(A124="","",IF(formulář!M139="","",formulář!CE139))</f>
        <v/>
      </c>
      <c r="P124" s="49" t="str">
        <f>IF(A124="smazat červenou","",formulář!CF139)</f>
        <v/>
      </c>
    </row>
    <row r="125" spans="1:16" x14ac:dyDescent="0.2">
      <c r="A125" s="49" t="str">
        <f>IF(formulář!D140="","smazat červenou",IF(formulář!CG140&lt;&gt;"",formulář!CG140,1))</f>
        <v>smazat červenou</v>
      </c>
      <c r="B125" s="49" t="str">
        <f t="shared" si="1"/>
        <v>celé řádky</v>
      </c>
      <c r="C125" s="49" t="str">
        <f>IF(formulář!D140="","",IF(formulář!B140="",formulář!A140,formulář!B140))</f>
        <v/>
      </c>
      <c r="D125" s="49"/>
      <c r="E125" s="49" t="str">
        <f>IF(formulář!F140="","",formulář!CI140)</f>
        <v/>
      </c>
      <c r="F125" s="49" t="str">
        <f>IF(formulář!D140="","",formulář!D140)</f>
        <v/>
      </c>
      <c r="G125" s="49" t="str">
        <f>IF(formulář!E140="","",formulář!E140)</f>
        <v/>
      </c>
      <c r="H125" s="49" t="str">
        <f>IF(formulář!I140="","",formulář!I140)</f>
        <v/>
      </c>
      <c r="I125" s="49" t="str">
        <f>IF(A125="smazat červenou","",IF(formulář!R140="",0,formulář!R140))</f>
        <v/>
      </c>
      <c r="J125" s="49" t="str">
        <f>IF(A125="smazat červenou","",IF(formulář!S140="",0,formulář!S140))</f>
        <v/>
      </c>
      <c r="K125" s="49" t="str">
        <f>IF(A125="smazat červenou","",IF(formulář!G140="",0,formulář!G140))</f>
        <v/>
      </c>
      <c r="L125" s="49" t="str">
        <f>IF(A125="","",IF(formulář!J140="","",formulář!CB140))</f>
        <v/>
      </c>
      <c r="M125" s="49" t="str">
        <f>IF(A125="","",IF(formulář!K140="","",formulář!CC140))</f>
        <v/>
      </c>
      <c r="N125" s="49" t="str">
        <f>IF(A125="","",IF(formulář!L140="","",formulář!CD140))</f>
        <v/>
      </c>
      <c r="O125" s="49" t="str">
        <f>IF(A125="","",IF(formulář!M140="","",formulář!CE140))</f>
        <v/>
      </c>
      <c r="P125" s="49" t="str">
        <f>IF(A125="smazat červenou","",formulář!CF140)</f>
        <v/>
      </c>
    </row>
    <row r="126" spans="1:16" x14ac:dyDescent="0.2">
      <c r="A126" s="49" t="str">
        <f>IF(formulář!D141="","smazat červenou",IF(formulář!CG141&lt;&gt;"",formulář!CG141,1))</f>
        <v>smazat červenou</v>
      </c>
      <c r="B126" s="49" t="str">
        <f t="shared" si="1"/>
        <v>celé řádky</v>
      </c>
      <c r="C126" s="49" t="str">
        <f>IF(formulář!D141="","",IF(formulář!B141="",formulář!A141,formulář!B141))</f>
        <v/>
      </c>
      <c r="D126" s="49"/>
      <c r="E126" s="49" t="str">
        <f>IF(formulář!F141="","",formulář!CI141)</f>
        <v/>
      </c>
      <c r="F126" s="49" t="str">
        <f>IF(formulář!D141="","",formulář!D141)</f>
        <v/>
      </c>
      <c r="G126" s="49" t="str">
        <f>IF(formulář!E141="","",formulář!E141)</f>
        <v/>
      </c>
      <c r="H126" s="49" t="str">
        <f>IF(formulář!I141="","",formulář!I141)</f>
        <v/>
      </c>
      <c r="I126" s="49" t="str">
        <f>IF(A126="smazat červenou","",IF(formulář!R141="",0,formulář!R141))</f>
        <v/>
      </c>
      <c r="J126" s="49" t="str">
        <f>IF(A126="smazat červenou","",IF(formulář!S141="",0,formulář!S141))</f>
        <v/>
      </c>
      <c r="K126" s="49" t="str">
        <f>IF(A126="smazat červenou","",IF(formulář!G141="",0,formulář!G141))</f>
        <v/>
      </c>
      <c r="L126" s="49" t="str">
        <f>IF(A126="","",IF(formulář!J141="","",formulář!CB141))</f>
        <v/>
      </c>
      <c r="M126" s="49" t="str">
        <f>IF(A126="","",IF(formulář!K141="","",formulář!CC141))</f>
        <v/>
      </c>
      <c r="N126" s="49" t="str">
        <f>IF(A126="","",IF(formulář!L141="","",formulář!CD141))</f>
        <v/>
      </c>
      <c r="O126" s="49" t="str">
        <f>IF(A126="","",IF(formulář!M141="","",formulář!CE141))</f>
        <v/>
      </c>
      <c r="P126" s="49" t="str">
        <f>IF(A126="smazat červenou","",formulář!CF141)</f>
        <v/>
      </c>
    </row>
    <row r="127" spans="1:16" x14ac:dyDescent="0.2">
      <c r="A127" s="49" t="str">
        <f>IF(formulář!D142="","smazat červenou",IF(formulář!CG142&lt;&gt;"",formulář!CG142,1))</f>
        <v>smazat červenou</v>
      </c>
      <c r="B127" s="49" t="str">
        <f t="shared" si="1"/>
        <v>celé řádky</v>
      </c>
      <c r="C127" s="49" t="str">
        <f>IF(formulář!D142="","",IF(formulář!B142="",formulář!A142,formulář!B142))</f>
        <v/>
      </c>
      <c r="D127" s="49"/>
      <c r="E127" s="49" t="str">
        <f>IF(formulář!F142="","",formulář!CI142)</f>
        <v/>
      </c>
      <c r="F127" s="49" t="str">
        <f>IF(formulář!D142="","",formulář!D142)</f>
        <v/>
      </c>
      <c r="G127" s="49" t="str">
        <f>IF(formulář!E142="","",formulář!E142)</f>
        <v/>
      </c>
      <c r="H127" s="49" t="str">
        <f>IF(formulář!I142="","",formulář!I142)</f>
        <v/>
      </c>
      <c r="I127" s="49" t="str">
        <f>IF(A127="smazat červenou","",IF(formulář!R142="",0,formulář!R142))</f>
        <v/>
      </c>
      <c r="J127" s="49" t="str">
        <f>IF(A127="smazat červenou","",IF(formulář!S142="",0,formulář!S142))</f>
        <v/>
      </c>
      <c r="K127" s="49" t="str">
        <f>IF(A127="smazat červenou","",IF(formulář!G142="",0,formulář!G142))</f>
        <v/>
      </c>
      <c r="L127" s="49" t="str">
        <f>IF(A127="","",IF(formulář!J142="","",formulář!CB142))</f>
        <v/>
      </c>
      <c r="M127" s="49" t="str">
        <f>IF(A127="","",IF(formulář!K142="","",formulář!CC142))</f>
        <v/>
      </c>
      <c r="N127" s="49" t="str">
        <f>IF(A127="","",IF(formulář!L142="","",formulář!CD142))</f>
        <v/>
      </c>
      <c r="O127" s="49" t="str">
        <f>IF(A127="","",IF(formulář!M142="","",formulář!CE142))</f>
        <v/>
      </c>
      <c r="P127" s="49" t="str">
        <f>IF(A127="smazat červenou","",formulář!CF142)</f>
        <v/>
      </c>
    </row>
    <row r="128" spans="1:16" x14ac:dyDescent="0.2">
      <c r="A128" s="49" t="str">
        <f>IF(formulář!D143="","smazat červenou",IF(formulář!CG143&lt;&gt;"",formulář!CG143,1))</f>
        <v>smazat červenou</v>
      </c>
      <c r="B128" s="49" t="str">
        <f t="shared" si="1"/>
        <v>celé řádky</v>
      </c>
      <c r="C128" s="49" t="str">
        <f>IF(formulář!D143="","",IF(formulář!B143="",formulář!A143,formulář!B143))</f>
        <v/>
      </c>
      <c r="D128" s="49"/>
      <c r="E128" s="49" t="str">
        <f>IF(formulář!F143="","",formulář!CI143)</f>
        <v/>
      </c>
      <c r="F128" s="49" t="str">
        <f>IF(formulář!D143="","",formulář!D143)</f>
        <v/>
      </c>
      <c r="G128" s="49" t="str">
        <f>IF(formulář!E143="","",formulář!E143)</f>
        <v/>
      </c>
      <c r="H128" s="49" t="str">
        <f>IF(formulář!I143="","",formulář!I143)</f>
        <v/>
      </c>
      <c r="I128" s="49" t="str">
        <f>IF(A128="smazat červenou","",IF(formulář!R143="",0,formulář!R143))</f>
        <v/>
      </c>
      <c r="J128" s="49" t="str">
        <f>IF(A128="smazat červenou","",IF(formulář!S143="",0,formulář!S143))</f>
        <v/>
      </c>
      <c r="K128" s="49" t="str">
        <f>IF(A128="smazat červenou","",IF(formulář!G143="",0,formulář!G143))</f>
        <v/>
      </c>
      <c r="L128" s="49" t="str">
        <f>IF(A128="","",IF(formulář!J143="","",formulář!CB143))</f>
        <v/>
      </c>
      <c r="M128" s="49" t="str">
        <f>IF(A128="","",IF(formulář!K143="","",formulář!CC143))</f>
        <v/>
      </c>
      <c r="N128" s="49" t="str">
        <f>IF(A128="","",IF(formulář!L143="","",formulář!CD143))</f>
        <v/>
      </c>
      <c r="O128" s="49" t="str">
        <f>IF(A128="","",IF(formulář!M143="","",formulář!CE143))</f>
        <v/>
      </c>
      <c r="P128" s="49" t="str">
        <f>IF(A128="smazat červenou","",formulář!CF143)</f>
        <v/>
      </c>
    </row>
    <row r="129" spans="1:16" x14ac:dyDescent="0.2">
      <c r="A129" s="49" t="str">
        <f>IF(formulář!D144="","smazat červenou",IF(formulář!CG144&lt;&gt;"",formulář!CG144,1))</f>
        <v>smazat červenou</v>
      </c>
      <c r="B129" s="49" t="str">
        <f t="shared" si="1"/>
        <v>celé řádky</v>
      </c>
      <c r="C129" s="49" t="str">
        <f>IF(formulář!D144="","",IF(formulář!B144="",formulář!A144,formulář!B144))</f>
        <v/>
      </c>
      <c r="D129" s="49"/>
      <c r="E129" s="49" t="str">
        <f>IF(formulář!F144="","",formulář!CI144)</f>
        <v/>
      </c>
      <c r="F129" s="49" t="str">
        <f>IF(formulář!D144="","",formulář!D144)</f>
        <v/>
      </c>
      <c r="G129" s="49" t="str">
        <f>IF(formulář!E144="","",formulář!E144)</f>
        <v/>
      </c>
      <c r="H129" s="49" t="str">
        <f>IF(formulář!I144="","",formulář!I144)</f>
        <v/>
      </c>
      <c r="I129" s="49" t="str">
        <f>IF(A129="smazat červenou","",IF(formulář!R144="",0,formulář!R144))</f>
        <v/>
      </c>
      <c r="J129" s="49" t="str">
        <f>IF(A129="smazat červenou","",IF(formulář!S144="",0,formulář!S144))</f>
        <v/>
      </c>
      <c r="K129" s="49" t="str">
        <f>IF(A129="smazat červenou","",IF(formulář!G144="",0,formulář!G144))</f>
        <v/>
      </c>
      <c r="L129" s="49" t="str">
        <f>IF(A129="","",IF(formulář!J144="","",formulář!CB144))</f>
        <v/>
      </c>
      <c r="M129" s="49" t="str">
        <f>IF(A129="","",IF(formulář!K144="","",formulář!CC144))</f>
        <v/>
      </c>
      <c r="N129" s="49" t="str">
        <f>IF(A129="","",IF(formulář!L144="","",formulář!CD144))</f>
        <v/>
      </c>
      <c r="O129" s="49" t="str">
        <f>IF(A129="","",IF(formulář!M144="","",formulář!CE144))</f>
        <v/>
      </c>
      <c r="P129" s="49" t="str">
        <f>IF(A129="smazat červenou","",formulář!CF144)</f>
        <v/>
      </c>
    </row>
    <row r="130" spans="1:16" x14ac:dyDescent="0.2">
      <c r="A130" s="49" t="str">
        <f>IF(formulář!D145="","smazat červenou",IF(formulář!CG145&lt;&gt;"",formulář!CG145,1))</f>
        <v>smazat červenou</v>
      </c>
      <c r="B130" s="49" t="str">
        <f t="shared" ref="B130:B193" si="2">IF(A130="smazat červenou","celé řádky",2)</f>
        <v>celé řádky</v>
      </c>
      <c r="C130" s="49" t="str">
        <f>IF(formulář!D145="","",IF(formulář!B145="",formulář!A145,formulář!B145))</f>
        <v/>
      </c>
      <c r="D130" s="49"/>
      <c r="E130" s="49" t="str">
        <f>IF(formulář!F145="","",formulář!CI145)</f>
        <v/>
      </c>
      <c r="F130" s="49" t="str">
        <f>IF(formulář!D145="","",formulář!D145)</f>
        <v/>
      </c>
      <c r="G130" s="49" t="str">
        <f>IF(formulář!E145="","",formulář!E145)</f>
        <v/>
      </c>
      <c r="H130" s="49" t="str">
        <f>IF(formulář!I145="","",formulář!I145)</f>
        <v/>
      </c>
      <c r="I130" s="49" t="str">
        <f>IF(A130="smazat červenou","",IF(formulář!R145="",0,formulář!R145))</f>
        <v/>
      </c>
      <c r="J130" s="49" t="str">
        <f>IF(A130="smazat červenou","",IF(formulář!S145="",0,formulář!S145))</f>
        <v/>
      </c>
      <c r="K130" s="49" t="str">
        <f>IF(A130="smazat červenou","",IF(formulář!G145="",0,formulář!G145))</f>
        <v/>
      </c>
      <c r="L130" s="49" t="str">
        <f>IF(A130="","",IF(formulář!J145="","",formulář!CB145))</f>
        <v/>
      </c>
      <c r="M130" s="49" t="str">
        <f>IF(A130="","",IF(formulář!K145="","",formulář!CC145))</f>
        <v/>
      </c>
      <c r="N130" s="49" t="str">
        <f>IF(A130="","",IF(formulář!L145="","",formulář!CD145))</f>
        <v/>
      </c>
      <c r="O130" s="49" t="str">
        <f>IF(A130="","",IF(formulář!M145="","",formulář!CE145))</f>
        <v/>
      </c>
      <c r="P130" s="49" t="str">
        <f>IF(A130="smazat červenou","",formulář!CF145)</f>
        <v/>
      </c>
    </row>
    <row r="131" spans="1:16" x14ac:dyDescent="0.2">
      <c r="A131" s="49" t="str">
        <f>IF(formulář!D146="","smazat červenou",IF(formulář!CG146&lt;&gt;"",formulář!CG146,1))</f>
        <v>smazat červenou</v>
      </c>
      <c r="B131" s="49" t="str">
        <f t="shared" si="2"/>
        <v>celé řádky</v>
      </c>
      <c r="C131" s="49" t="str">
        <f>IF(formulář!D146="","",IF(formulář!B146="",formulář!A146,formulář!B146))</f>
        <v/>
      </c>
      <c r="D131" s="49"/>
      <c r="E131" s="49" t="str">
        <f>IF(formulář!F146="","",formulář!CI146)</f>
        <v/>
      </c>
      <c r="F131" s="49" t="str">
        <f>IF(formulář!D146="","",formulář!D146)</f>
        <v/>
      </c>
      <c r="G131" s="49" t="str">
        <f>IF(formulář!E146="","",formulář!E146)</f>
        <v/>
      </c>
      <c r="H131" s="49" t="str">
        <f>IF(formulář!I146="","",formulář!I146)</f>
        <v/>
      </c>
      <c r="I131" s="49" t="str">
        <f>IF(A131="smazat červenou","",IF(formulář!R146="",0,formulář!R146))</f>
        <v/>
      </c>
      <c r="J131" s="49" t="str">
        <f>IF(A131="smazat červenou","",IF(formulář!S146="",0,formulář!S146))</f>
        <v/>
      </c>
      <c r="K131" s="49" t="str">
        <f>IF(A131="smazat červenou","",IF(formulář!G146="",0,formulář!G146))</f>
        <v/>
      </c>
      <c r="L131" s="49" t="str">
        <f>IF(A131="","",IF(formulář!J146="","",formulář!CB146))</f>
        <v/>
      </c>
      <c r="M131" s="49" t="str">
        <f>IF(A131="","",IF(formulář!K146="","",formulář!CC146))</f>
        <v/>
      </c>
      <c r="N131" s="49" t="str">
        <f>IF(A131="","",IF(formulář!L146="","",formulář!CD146))</f>
        <v/>
      </c>
      <c r="O131" s="49" t="str">
        <f>IF(A131="","",IF(formulář!M146="","",formulář!CE146))</f>
        <v/>
      </c>
      <c r="P131" s="49" t="str">
        <f>IF(A131="smazat červenou","",formulář!CF146)</f>
        <v/>
      </c>
    </row>
    <row r="132" spans="1:16" x14ac:dyDescent="0.2">
      <c r="A132" s="49" t="str">
        <f>IF(formulář!D147="","smazat červenou",IF(formulář!CG147&lt;&gt;"",formulář!CG147,1))</f>
        <v>smazat červenou</v>
      </c>
      <c r="B132" s="49" t="str">
        <f t="shared" si="2"/>
        <v>celé řádky</v>
      </c>
      <c r="C132" s="49" t="str">
        <f>IF(formulář!D147="","",IF(formulář!B147="",formulář!A147,formulář!B147))</f>
        <v/>
      </c>
      <c r="D132" s="49"/>
      <c r="E132" s="49" t="str">
        <f>IF(formulář!F147="","",formulář!CI147)</f>
        <v/>
      </c>
      <c r="F132" s="49" t="str">
        <f>IF(formulář!D147="","",formulář!D147)</f>
        <v/>
      </c>
      <c r="G132" s="49" t="str">
        <f>IF(formulář!E147="","",formulář!E147)</f>
        <v/>
      </c>
      <c r="H132" s="49" t="str">
        <f>IF(formulář!I147="","",formulář!I147)</f>
        <v/>
      </c>
      <c r="I132" s="49" t="str">
        <f>IF(A132="smazat červenou","",IF(formulář!R147="",0,formulář!R147))</f>
        <v/>
      </c>
      <c r="J132" s="49" t="str">
        <f>IF(A132="smazat červenou","",IF(formulář!S147="",0,formulář!S147))</f>
        <v/>
      </c>
      <c r="K132" s="49" t="str">
        <f>IF(A132="smazat červenou","",IF(formulář!G147="",0,formulář!G147))</f>
        <v/>
      </c>
      <c r="L132" s="49" t="str">
        <f>IF(A132="","",IF(formulář!J147="","",formulář!CB147))</f>
        <v/>
      </c>
      <c r="M132" s="49" t="str">
        <f>IF(A132="","",IF(formulář!K147="","",formulář!CC147))</f>
        <v/>
      </c>
      <c r="N132" s="49" t="str">
        <f>IF(A132="","",IF(formulář!L147="","",formulář!CD147))</f>
        <v/>
      </c>
      <c r="O132" s="49" t="str">
        <f>IF(A132="","",IF(formulář!M147="","",formulář!CE147))</f>
        <v/>
      </c>
      <c r="P132" s="49" t="str">
        <f>IF(A132="smazat červenou","",formulář!CF147)</f>
        <v/>
      </c>
    </row>
    <row r="133" spans="1:16" x14ac:dyDescent="0.2">
      <c r="A133" s="49" t="str">
        <f>IF(formulář!D148="","smazat červenou",IF(formulář!CG148&lt;&gt;"",formulář!CG148,1))</f>
        <v>smazat červenou</v>
      </c>
      <c r="B133" s="49" t="str">
        <f t="shared" si="2"/>
        <v>celé řádky</v>
      </c>
      <c r="C133" s="49" t="str">
        <f>IF(formulář!D148="","",IF(formulář!B148="",formulář!A148,formulář!B148))</f>
        <v/>
      </c>
      <c r="D133" s="49"/>
      <c r="E133" s="49" t="str">
        <f>IF(formulář!F148="","",formulář!CI148)</f>
        <v/>
      </c>
      <c r="F133" s="49" t="str">
        <f>IF(formulář!D148="","",formulář!D148)</f>
        <v/>
      </c>
      <c r="G133" s="49" t="str">
        <f>IF(formulář!E148="","",formulář!E148)</f>
        <v/>
      </c>
      <c r="H133" s="49" t="str">
        <f>IF(formulář!I148="","",formulář!I148)</f>
        <v/>
      </c>
      <c r="I133" s="49" t="str">
        <f>IF(A133="smazat červenou","",IF(formulář!R148="",0,formulář!R148))</f>
        <v/>
      </c>
      <c r="J133" s="49" t="str">
        <f>IF(A133="smazat červenou","",IF(formulář!S148="",0,formulář!S148))</f>
        <v/>
      </c>
      <c r="K133" s="49" t="str">
        <f>IF(A133="smazat červenou","",IF(formulář!G148="",0,formulář!G148))</f>
        <v/>
      </c>
      <c r="L133" s="49" t="str">
        <f>IF(A133="","",IF(formulář!J148="","",formulář!CB148))</f>
        <v/>
      </c>
      <c r="M133" s="49" t="str">
        <f>IF(A133="","",IF(formulář!K148="","",formulář!CC148))</f>
        <v/>
      </c>
      <c r="N133" s="49" t="str">
        <f>IF(A133="","",IF(formulář!L148="","",formulář!CD148))</f>
        <v/>
      </c>
      <c r="O133" s="49" t="str">
        <f>IF(A133="","",IF(formulář!M148="","",formulář!CE148))</f>
        <v/>
      </c>
      <c r="P133" s="49" t="str">
        <f>IF(A133="smazat červenou","",formulář!CF148)</f>
        <v/>
      </c>
    </row>
    <row r="134" spans="1:16" x14ac:dyDescent="0.2">
      <c r="A134" s="49" t="str">
        <f>IF(formulář!D149="","smazat červenou",IF(formulář!CG149&lt;&gt;"",formulář!CG149,1))</f>
        <v>smazat červenou</v>
      </c>
      <c r="B134" s="49" t="str">
        <f t="shared" si="2"/>
        <v>celé řádky</v>
      </c>
      <c r="C134" s="49" t="str">
        <f>IF(formulář!D149="","",IF(formulář!B149="",formulář!A149,formulář!B149))</f>
        <v/>
      </c>
      <c r="D134" s="49"/>
      <c r="E134" s="49" t="str">
        <f>IF(formulář!F149="","",formulář!CI149)</f>
        <v/>
      </c>
      <c r="F134" s="49" t="str">
        <f>IF(formulář!D149="","",formulář!D149)</f>
        <v/>
      </c>
      <c r="G134" s="49" t="str">
        <f>IF(formulář!E149="","",formulář!E149)</f>
        <v/>
      </c>
      <c r="H134" s="49" t="str">
        <f>IF(formulář!I149="","",formulář!I149)</f>
        <v/>
      </c>
      <c r="I134" s="49" t="str">
        <f>IF(A134="smazat červenou","",IF(formulář!R149="",0,formulář!R149))</f>
        <v/>
      </c>
      <c r="J134" s="49" t="str">
        <f>IF(A134="smazat červenou","",IF(formulář!S149="",0,formulář!S149))</f>
        <v/>
      </c>
      <c r="K134" s="49" t="str">
        <f>IF(A134="smazat červenou","",IF(formulář!G149="",0,formulář!G149))</f>
        <v/>
      </c>
      <c r="L134" s="49" t="str">
        <f>IF(A134="","",IF(formulář!J149="","",formulář!CB149))</f>
        <v/>
      </c>
      <c r="M134" s="49" t="str">
        <f>IF(A134="","",IF(formulář!K149="","",formulář!CC149))</f>
        <v/>
      </c>
      <c r="N134" s="49" t="str">
        <f>IF(A134="","",IF(formulář!L149="","",formulář!CD149))</f>
        <v/>
      </c>
      <c r="O134" s="49" t="str">
        <f>IF(A134="","",IF(formulář!M149="","",formulář!CE149))</f>
        <v/>
      </c>
      <c r="P134" s="49" t="str">
        <f>IF(A134="smazat červenou","",formulář!CF149)</f>
        <v/>
      </c>
    </row>
    <row r="135" spans="1:16" x14ac:dyDescent="0.2">
      <c r="A135" s="49" t="str">
        <f>IF(formulář!D150="","smazat červenou",IF(formulář!CG150&lt;&gt;"",formulář!CG150,1))</f>
        <v>smazat červenou</v>
      </c>
      <c r="B135" s="49" t="str">
        <f t="shared" si="2"/>
        <v>celé řádky</v>
      </c>
      <c r="C135" s="49" t="str">
        <f>IF(formulář!D150="","",IF(formulář!B150="",formulář!A150,formulář!B150))</f>
        <v/>
      </c>
      <c r="D135" s="49"/>
      <c r="E135" s="49" t="str">
        <f>IF(formulář!F150="","",formulář!CI150)</f>
        <v/>
      </c>
      <c r="F135" s="49" t="str">
        <f>IF(formulář!D150="","",formulář!D150)</f>
        <v/>
      </c>
      <c r="G135" s="49" t="str">
        <f>IF(formulář!E150="","",formulář!E150)</f>
        <v/>
      </c>
      <c r="H135" s="49" t="str">
        <f>IF(formulář!I150="","",formulář!I150)</f>
        <v/>
      </c>
      <c r="I135" s="49" t="str">
        <f>IF(A135="smazat červenou","",IF(formulář!R150="",0,formulář!R150))</f>
        <v/>
      </c>
      <c r="J135" s="49" t="str">
        <f>IF(A135="smazat červenou","",IF(formulář!S150="",0,formulář!S150))</f>
        <v/>
      </c>
      <c r="K135" s="49" t="str">
        <f>IF(A135="smazat červenou","",IF(formulář!G150="",0,formulář!G150))</f>
        <v/>
      </c>
      <c r="L135" s="49" t="str">
        <f>IF(A135="","",IF(formulář!J150="","",formulář!CB150))</f>
        <v/>
      </c>
      <c r="M135" s="49" t="str">
        <f>IF(A135="","",IF(formulář!K150="","",formulář!CC150))</f>
        <v/>
      </c>
      <c r="N135" s="49" t="str">
        <f>IF(A135="","",IF(formulář!L150="","",formulář!CD150))</f>
        <v/>
      </c>
      <c r="O135" s="49" t="str">
        <f>IF(A135="","",IF(formulář!M150="","",formulář!CE150))</f>
        <v/>
      </c>
      <c r="P135" s="49" t="str">
        <f>IF(A135="smazat červenou","",formulář!CF150)</f>
        <v/>
      </c>
    </row>
    <row r="136" spans="1:16" x14ac:dyDescent="0.2">
      <c r="A136" s="49" t="str">
        <f>IF(formulář!D151="","smazat červenou",IF(formulář!CG151&lt;&gt;"",formulář!CG151,1))</f>
        <v>smazat červenou</v>
      </c>
      <c r="B136" s="49" t="str">
        <f t="shared" si="2"/>
        <v>celé řádky</v>
      </c>
      <c r="C136" s="49" t="str">
        <f>IF(formulář!D151="","",IF(formulář!B151="",formulář!A151,formulář!B151))</f>
        <v/>
      </c>
      <c r="D136" s="49"/>
      <c r="E136" s="49" t="str">
        <f>IF(formulář!F151="","",formulář!CI151)</f>
        <v/>
      </c>
      <c r="F136" s="49" t="str">
        <f>IF(formulář!D151="","",formulář!D151)</f>
        <v/>
      </c>
      <c r="G136" s="49" t="str">
        <f>IF(formulář!E151="","",formulář!E151)</f>
        <v/>
      </c>
      <c r="H136" s="49" t="str">
        <f>IF(formulář!I151="","",formulář!I151)</f>
        <v/>
      </c>
      <c r="I136" s="49" t="str">
        <f>IF(A136="smazat červenou","",IF(formulář!R151="",0,formulář!R151))</f>
        <v/>
      </c>
      <c r="J136" s="49" t="str">
        <f>IF(A136="smazat červenou","",IF(formulář!S151="",0,formulář!S151))</f>
        <v/>
      </c>
      <c r="K136" s="49" t="str">
        <f>IF(A136="smazat červenou","",IF(formulář!G151="",0,formulář!G151))</f>
        <v/>
      </c>
      <c r="L136" s="49" t="str">
        <f>IF(A136="","",IF(formulář!J151="","",formulář!CB151))</f>
        <v/>
      </c>
      <c r="M136" s="49" t="str">
        <f>IF(A136="","",IF(formulář!K151="","",formulář!CC151))</f>
        <v/>
      </c>
      <c r="N136" s="49" t="str">
        <f>IF(A136="","",IF(formulář!L151="","",formulář!CD151))</f>
        <v/>
      </c>
      <c r="O136" s="49" t="str">
        <f>IF(A136="","",IF(formulář!M151="","",formulář!CE151))</f>
        <v/>
      </c>
      <c r="P136" s="49" t="str">
        <f>IF(A136="smazat červenou","",formulář!CF151)</f>
        <v/>
      </c>
    </row>
    <row r="137" spans="1:16" x14ac:dyDescent="0.2">
      <c r="A137" s="49" t="str">
        <f>IF(formulář!D152="","smazat červenou",IF(formulář!CG152&lt;&gt;"",formulář!CG152,1))</f>
        <v>smazat červenou</v>
      </c>
      <c r="B137" s="49" t="str">
        <f t="shared" si="2"/>
        <v>celé řádky</v>
      </c>
      <c r="C137" s="49" t="str">
        <f>IF(formulář!D152="","",IF(formulář!B152="",formulář!A152,formulář!B152))</f>
        <v/>
      </c>
      <c r="D137" s="49"/>
      <c r="E137" s="49" t="str">
        <f>IF(formulář!F152="","",formulář!CI152)</f>
        <v/>
      </c>
      <c r="F137" s="49" t="str">
        <f>IF(formulář!D152="","",formulář!D152)</f>
        <v/>
      </c>
      <c r="G137" s="49" t="str">
        <f>IF(formulář!E152="","",formulář!E152)</f>
        <v/>
      </c>
      <c r="H137" s="49" t="str">
        <f>IF(formulář!I152="","",formulář!I152)</f>
        <v/>
      </c>
      <c r="I137" s="49" t="str">
        <f>IF(A137="smazat červenou","",IF(formulář!R152="",0,formulář!R152))</f>
        <v/>
      </c>
      <c r="J137" s="49" t="str">
        <f>IF(A137="smazat červenou","",IF(formulář!S152="",0,formulář!S152))</f>
        <v/>
      </c>
      <c r="K137" s="49" t="str">
        <f>IF(A137="smazat červenou","",IF(formulář!G152="",0,formulář!G152))</f>
        <v/>
      </c>
      <c r="L137" s="49" t="str">
        <f>IF(A137="","",IF(formulář!J152="","",formulář!CB152))</f>
        <v/>
      </c>
      <c r="M137" s="49" t="str">
        <f>IF(A137="","",IF(formulář!K152="","",formulář!CC152))</f>
        <v/>
      </c>
      <c r="N137" s="49" t="str">
        <f>IF(A137="","",IF(formulář!L152="","",formulář!CD152))</f>
        <v/>
      </c>
      <c r="O137" s="49" t="str">
        <f>IF(A137="","",IF(formulář!M152="","",formulář!CE152))</f>
        <v/>
      </c>
      <c r="P137" s="49" t="str">
        <f>IF(A137="smazat červenou","",formulář!CF152)</f>
        <v/>
      </c>
    </row>
    <row r="138" spans="1:16" x14ac:dyDescent="0.2">
      <c r="A138" s="49" t="str">
        <f>IF(formulář!D153="","smazat červenou",IF(formulář!CG153&lt;&gt;"",formulář!CG153,1))</f>
        <v>smazat červenou</v>
      </c>
      <c r="B138" s="49" t="str">
        <f t="shared" si="2"/>
        <v>celé řádky</v>
      </c>
      <c r="C138" s="49" t="str">
        <f>IF(formulář!D153="","",IF(formulář!B153="",formulář!A153,formulář!B153))</f>
        <v/>
      </c>
      <c r="D138" s="49"/>
      <c r="E138" s="49" t="str">
        <f>IF(formulář!F153="","",formulář!CI153)</f>
        <v/>
      </c>
      <c r="F138" s="49" t="str">
        <f>IF(formulář!D153="","",formulář!D153)</f>
        <v/>
      </c>
      <c r="G138" s="49" t="str">
        <f>IF(formulář!E153="","",formulář!E153)</f>
        <v/>
      </c>
      <c r="H138" s="49" t="str">
        <f>IF(formulář!I153="","",formulář!I153)</f>
        <v/>
      </c>
      <c r="I138" s="49" t="str">
        <f>IF(A138="smazat červenou","",IF(formulář!R153="",0,formulář!R153))</f>
        <v/>
      </c>
      <c r="J138" s="49" t="str">
        <f>IF(A138="smazat červenou","",IF(formulář!S153="",0,formulář!S153))</f>
        <v/>
      </c>
      <c r="K138" s="49" t="str">
        <f>IF(A138="smazat červenou","",IF(formulář!G153="",0,formulář!G153))</f>
        <v/>
      </c>
      <c r="L138" s="49" t="str">
        <f>IF(A138="","",IF(formulář!J153="","",formulář!CB153))</f>
        <v/>
      </c>
      <c r="M138" s="49" t="str">
        <f>IF(A138="","",IF(formulář!K153="","",formulář!CC153))</f>
        <v/>
      </c>
      <c r="N138" s="49" t="str">
        <f>IF(A138="","",IF(formulář!L153="","",formulář!CD153))</f>
        <v/>
      </c>
      <c r="O138" s="49" t="str">
        <f>IF(A138="","",IF(formulář!M153="","",formulář!CE153))</f>
        <v/>
      </c>
      <c r="P138" s="49" t="str">
        <f>IF(A138="smazat červenou","",formulář!CF153)</f>
        <v/>
      </c>
    </row>
    <row r="139" spans="1:16" x14ac:dyDescent="0.2">
      <c r="A139" s="49" t="str">
        <f>IF(formulář!D154="","smazat červenou",IF(formulář!CG154&lt;&gt;"",formulář!CG154,1))</f>
        <v>smazat červenou</v>
      </c>
      <c r="B139" s="49" t="str">
        <f t="shared" si="2"/>
        <v>celé řádky</v>
      </c>
      <c r="C139" s="49" t="str">
        <f>IF(formulář!D154="","",IF(formulář!B154="",formulář!A154,formulář!B154))</f>
        <v/>
      </c>
      <c r="D139" s="49"/>
      <c r="E139" s="49" t="str">
        <f>IF(formulář!F154="","",formulář!CI154)</f>
        <v/>
      </c>
      <c r="F139" s="49" t="str">
        <f>IF(formulář!D154="","",formulář!D154)</f>
        <v/>
      </c>
      <c r="G139" s="49" t="str">
        <f>IF(formulář!E154="","",formulář!E154)</f>
        <v/>
      </c>
      <c r="H139" s="49" t="str">
        <f>IF(formulář!I154="","",formulář!I154)</f>
        <v/>
      </c>
      <c r="I139" s="49" t="str">
        <f>IF(A139="smazat červenou","",IF(formulář!R154="",0,formulář!R154))</f>
        <v/>
      </c>
      <c r="J139" s="49" t="str">
        <f>IF(A139="smazat červenou","",IF(formulář!S154="",0,formulář!S154))</f>
        <v/>
      </c>
      <c r="K139" s="49" t="str">
        <f>IF(A139="smazat červenou","",IF(formulář!G154="",0,formulář!G154))</f>
        <v/>
      </c>
      <c r="L139" s="49" t="str">
        <f>IF(A139="","",IF(formulář!J154="","",formulář!CB154))</f>
        <v/>
      </c>
      <c r="M139" s="49" t="str">
        <f>IF(A139="","",IF(formulář!K154="","",formulář!CC154))</f>
        <v/>
      </c>
      <c r="N139" s="49" t="str">
        <f>IF(A139="","",IF(formulář!L154="","",formulář!CD154))</f>
        <v/>
      </c>
      <c r="O139" s="49" t="str">
        <f>IF(A139="","",IF(formulář!M154="","",formulář!CE154))</f>
        <v/>
      </c>
      <c r="P139" s="49" t="str">
        <f>IF(A139="smazat červenou","",formulář!CF154)</f>
        <v/>
      </c>
    </row>
    <row r="140" spans="1:16" x14ac:dyDescent="0.2">
      <c r="A140" s="49" t="str">
        <f>IF(formulář!D155="","smazat červenou",IF(formulář!CG155&lt;&gt;"",formulář!CG155,1))</f>
        <v>smazat červenou</v>
      </c>
      <c r="B140" s="49" t="str">
        <f t="shared" si="2"/>
        <v>celé řádky</v>
      </c>
      <c r="C140" s="49" t="str">
        <f>IF(formulář!D155="","",IF(formulář!B155="",formulář!A155,formulář!B155))</f>
        <v/>
      </c>
      <c r="D140" s="49"/>
      <c r="E140" s="49" t="str">
        <f>IF(formulář!F155="","",formulář!CI155)</f>
        <v/>
      </c>
      <c r="F140" s="49" t="str">
        <f>IF(formulář!D155="","",formulář!D155)</f>
        <v/>
      </c>
      <c r="G140" s="49" t="str">
        <f>IF(formulář!E155="","",formulář!E155)</f>
        <v/>
      </c>
      <c r="H140" s="49" t="str">
        <f>IF(formulář!I155="","",formulář!I155)</f>
        <v/>
      </c>
      <c r="I140" s="49" t="str">
        <f>IF(A140="smazat červenou","",IF(formulář!R155="",0,formulář!R155))</f>
        <v/>
      </c>
      <c r="J140" s="49" t="str">
        <f>IF(A140="smazat červenou","",IF(formulář!S155="",0,formulář!S155))</f>
        <v/>
      </c>
      <c r="K140" s="49" t="str">
        <f>IF(A140="smazat červenou","",IF(formulář!G155="",0,formulář!G155))</f>
        <v/>
      </c>
      <c r="L140" s="49" t="str">
        <f>IF(A140="","",IF(formulář!J155="","",formulář!CB155))</f>
        <v/>
      </c>
      <c r="M140" s="49" t="str">
        <f>IF(A140="","",IF(formulář!K155="","",formulář!CC155))</f>
        <v/>
      </c>
      <c r="N140" s="49" t="str">
        <f>IF(A140="","",IF(formulář!L155="","",formulář!CD155))</f>
        <v/>
      </c>
      <c r="O140" s="49" t="str">
        <f>IF(A140="","",IF(formulář!M155="","",formulář!CE155))</f>
        <v/>
      </c>
      <c r="P140" s="49" t="str">
        <f>IF(A140="smazat červenou","",formulář!CF155)</f>
        <v/>
      </c>
    </row>
    <row r="141" spans="1:16" x14ac:dyDescent="0.2">
      <c r="A141" s="49" t="str">
        <f>IF(formulář!D156="","smazat červenou",IF(formulář!CG156&lt;&gt;"",formulář!CG156,1))</f>
        <v>smazat červenou</v>
      </c>
      <c r="B141" s="49" t="str">
        <f t="shared" si="2"/>
        <v>celé řádky</v>
      </c>
      <c r="C141" s="49" t="str">
        <f>IF(formulář!D156="","",IF(formulář!B156="",formulář!A156,formulář!B156))</f>
        <v/>
      </c>
      <c r="D141" s="49"/>
      <c r="E141" s="49" t="str">
        <f>IF(formulář!F156="","",formulář!CI156)</f>
        <v/>
      </c>
      <c r="F141" s="49" t="str">
        <f>IF(formulář!D156="","",formulář!D156)</f>
        <v/>
      </c>
      <c r="G141" s="49" t="str">
        <f>IF(formulář!E156="","",formulář!E156)</f>
        <v/>
      </c>
      <c r="H141" s="49" t="str">
        <f>IF(formulář!I156="","",formulář!I156)</f>
        <v/>
      </c>
      <c r="I141" s="49" t="str">
        <f>IF(A141="smazat červenou","",IF(formulář!R156="",0,formulář!R156))</f>
        <v/>
      </c>
      <c r="J141" s="49" t="str">
        <f>IF(A141="smazat červenou","",IF(formulář!S156="",0,formulář!S156))</f>
        <v/>
      </c>
      <c r="K141" s="49" t="str">
        <f>IF(A141="smazat červenou","",IF(formulář!G156="",0,formulář!G156))</f>
        <v/>
      </c>
      <c r="L141" s="49" t="str">
        <f>IF(A141="","",IF(formulář!J156="","",formulář!CB156))</f>
        <v/>
      </c>
      <c r="M141" s="49" t="str">
        <f>IF(A141="","",IF(formulář!K156="","",formulář!CC156))</f>
        <v/>
      </c>
      <c r="N141" s="49" t="str">
        <f>IF(A141="","",IF(formulář!L156="","",formulář!CD156))</f>
        <v/>
      </c>
      <c r="O141" s="49" t="str">
        <f>IF(A141="","",IF(formulář!M156="","",formulář!CE156))</f>
        <v/>
      </c>
      <c r="P141" s="49" t="str">
        <f>IF(A141="smazat červenou","",formulář!CF156)</f>
        <v/>
      </c>
    </row>
    <row r="142" spans="1:16" x14ac:dyDescent="0.2">
      <c r="A142" s="49" t="str">
        <f>IF(formulář!D157="","smazat červenou",IF(formulář!CG157&lt;&gt;"",formulář!CG157,1))</f>
        <v>smazat červenou</v>
      </c>
      <c r="B142" s="49" t="str">
        <f t="shared" si="2"/>
        <v>celé řádky</v>
      </c>
      <c r="C142" s="49" t="str">
        <f>IF(formulář!D157="","",IF(formulář!B157="",formulář!A157,formulář!B157))</f>
        <v/>
      </c>
      <c r="D142" s="49"/>
      <c r="E142" s="49" t="str">
        <f>IF(formulář!F157="","",formulář!CI157)</f>
        <v/>
      </c>
      <c r="F142" s="49" t="str">
        <f>IF(formulář!D157="","",formulář!D157)</f>
        <v/>
      </c>
      <c r="G142" s="49" t="str">
        <f>IF(formulář!E157="","",formulář!E157)</f>
        <v/>
      </c>
      <c r="H142" s="49" t="str">
        <f>IF(formulář!I157="","",formulář!I157)</f>
        <v/>
      </c>
      <c r="I142" s="49" t="str">
        <f>IF(A142="smazat červenou","",IF(formulář!R157="",0,formulář!R157))</f>
        <v/>
      </c>
      <c r="J142" s="49" t="str">
        <f>IF(A142="smazat červenou","",IF(formulář!S157="",0,formulář!S157))</f>
        <v/>
      </c>
      <c r="K142" s="49" t="str">
        <f>IF(A142="smazat červenou","",IF(formulář!G157="",0,formulář!G157))</f>
        <v/>
      </c>
      <c r="L142" s="49" t="str">
        <f>IF(A142="","",IF(formulář!J157="","",formulář!CB157))</f>
        <v/>
      </c>
      <c r="M142" s="49" t="str">
        <f>IF(A142="","",IF(formulář!K157="","",formulář!CC157))</f>
        <v/>
      </c>
      <c r="N142" s="49" t="str">
        <f>IF(A142="","",IF(formulář!L157="","",formulář!CD157))</f>
        <v/>
      </c>
      <c r="O142" s="49" t="str">
        <f>IF(A142="","",IF(formulář!M157="","",formulář!CE157))</f>
        <v/>
      </c>
      <c r="P142" s="49" t="str">
        <f>IF(A142="smazat červenou","",formulář!CF157)</f>
        <v/>
      </c>
    </row>
    <row r="143" spans="1:16" x14ac:dyDescent="0.2">
      <c r="A143" s="49" t="str">
        <f>IF(formulář!D158="","smazat červenou",IF(formulář!CG158&lt;&gt;"",formulář!CG158,1))</f>
        <v>smazat červenou</v>
      </c>
      <c r="B143" s="49" t="str">
        <f t="shared" si="2"/>
        <v>celé řádky</v>
      </c>
      <c r="C143" s="49" t="str">
        <f>IF(formulář!D158="","",IF(formulář!B158="",formulář!A158,formulář!B158))</f>
        <v/>
      </c>
      <c r="D143" s="49"/>
      <c r="E143" s="49" t="str">
        <f>IF(formulář!F158="","",formulář!CI158)</f>
        <v/>
      </c>
      <c r="F143" s="49" t="str">
        <f>IF(formulář!D158="","",formulář!D158)</f>
        <v/>
      </c>
      <c r="G143" s="49" t="str">
        <f>IF(formulář!E158="","",formulář!E158)</f>
        <v/>
      </c>
      <c r="H143" s="49" t="str">
        <f>IF(formulář!I158="","",formulář!I158)</f>
        <v/>
      </c>
      <c r="I143" s="49" t="str">
        <f>IF(A143="smazat červenou","",IF(formulář!R158="",0,formulář!R158))</f>
        <v/>
      </c>
      <c r="J143" s="49" t="str">
        <f>IF(A143="smazat červenou","",IF(formulář!S158="",0,formulář!S158))</f>
        <v/>
      </c>
      <c r="K143" s="49" t="str">
        <f>IF(A143="smazat červenou","",IF(formulář!G158="",0,formulář!G158))</f>
        <v/>
      </c>
      <c r="L143" s="49" t="str">
        <f>IF(A143="","",IF(formulář!J158="","",formulář!CB158))</f>
        <v/>
      </c>
      <c r="M143" s="49" t="str">
        <f>IF(A143="","",IF(formulář!K158="","",formulář!CC158))</f>
        <v/>
      </c>
      <c r="N143" s="49" t="str">
        <f>IF(A143="","",IF(formulář!L158="","",formulář!CD158))</f>
        <v/>
      </c>
      <c r="O143" s="49" t="str">
        <f>IF(A143="","",IF(formulář!M158="","",formulář!CE158))</f>
        <v/>
      </c>
      <c r="P143" s="49" t="str">
        <f>IF(A143="smazat červenou","",formulář!CF158)</f>
        <v/>
      </c>
    </row>
    <row r="144" spans="1:16" x14ac:dyDescent="0.2">
      <c r="A144" s="49" t="str">
        <f>IF(formulář!D159="","smazat červenou",IF(formulář!CG159&lt;&gt;"",formulář!CG159,1))</f>
        <v>smazat červenou</v>
      </c>
      <c r="B144" s="49" t="str">
        <f t="shared" si="2"/>
        <v>celé řádky</v>
      </c>
      <c r="C144" s="49" t="str">
        <f>IF(formulář!D159="","",IF(formulář!B159="",formulář!A159,formulář!B159))</f>
        <v/>
      </c>
      <c r="D144" s="49"/>
      <c r="E144" s="49" t="str">
        <f>IF(formulář!F159="","",formulář!CI159)</f>
        <v/>
      </c>
      <c r="F144" s="49" t="str">
        <f>IF(formulář!D159="","",formulář!D159)</f>
        <v/>
      </c>
      <c r="G144" s="49" t="str">
        <f>IF(formulář!E159="","",formulář!E159)</f>
        <v/>
      </c>
      <c r="H144" s="49" t="str">
        <f>IF(formulář!I159="","",formulář!I159)</f>
        <v/>
      </c>
      <c r="I144" s="49" t="str">
        <f>IF(A144="smazat červenou","",IF(formulář!R159="",0,formulář!R159))</f>
        <v/>
      </c>
      <c r="J144" s="49" t="str">
        <f>IF(A144="smazat červenou","",IF(formulář!S159="",0,formulář!S159))</f>
        <v/>
      </c>
      <c r="K144" s="49" t="str">
        <f>IF(A144="smazat červenou","",IF(formulář!G159="",0,formulář!G159))</f>
        <v/>
      </c>
      <c r="L144" s="49" t="str">
        <f>IF(A144="","",IF(formulář!J159="","",formulář!CB159))</f>
        <v/>
      </c>
      <c r="M144" s="49" t="str">
        <f>IF(A144="","",IF(formulář!K159="","",formulář!CC159))</f>
        <v/>
      </c>
      <c r="N144" s="49" t="str">
        <f>IF(A144="","",IF(formulář!L159="","",formulář!CD159))</f>
        <v/>
      </c>
      <c r="O144" s="49" t="str">
        <f>IF(A144="","",IF(formulář!M159="","",formulář!CE159))</f>
        <v/>
      </c>
      <c r="P144" s="49" t="str">
        <f>IF(A144="smazat červenou","",formulář!CF159)</f>
        <v/>
      </c>
    </row>
    <row r="145" spans="1:16" x14ac:dyDescent="0.2">
      <c r="A145" s="49" t="str">
        <f>IF(formulář!D160="","smazat červenou",IF(formulář!CG160&lt;&gt;"",formulář!CG160,1))</f>
        <v>smazat červenou</v>
      </c>
      <c r="B145" s="49" t="str">
        <f t="shared" si="2"/>
        <v>celé řádky</v>
      </c>
      <c r="C145" s="49" t="str">
        <f>IF(formulář!D160="","",IF(formulář!B160="",formulář!A160,formulář!B160))</f>
        <v/>
      </c>
      <c r="D145" s="49"/>
      <c r="E145" s="49" t="str">
        <f>IF(formulář!F160="","",formulář!CI160)</f>
        <v/>
      </c>
      <c r="F145" s="49" t="str">
        <f>IF(formulář!D160="","",formulář!D160)</f>
        <v/>
      </c>
      <c r="G145" s="49" t="str">
        <f>IF(formulář!E160="","",formulář!E160)</f>
        <v/>
      </c>
      <c r="H145" s="49" t="str">
        <f>IF(formulář!I160="","",formulář!I160)</f>
        <v/>
      </c>
      <c r="I145" s="49" t="str">
        <f>IF(A145="smazat červenou","",IF(formulář!R160="",0,formulář!R160))</f>
        <v/>
      </c>
      <c r="J145" s="49" t="str">
        <f>IF(A145="smazat červenou","",IF(formulář!S160="",0,formulář!S160))</f>
        <v/>
      </c>
      <c r="K145" s="49" t="str">
        <f>IF(A145="smazat červenou","",IF(formulář!G160="",0,formulář!G160))</f>
        <v/>
      </c>
      <c r="L145" s="49" t="str">
        <f>IF(A145="","",IF(formulář!J160="","",formulář!CB160))</f>
        <v/>
      </c>
      <c r="M145" s="49" t="str">
        <f>IF(A145="","",IF(formulář!K160="","",formulář!CC160))</f>
        <v/>
      </c>
      <c r="N145" s="49" t="str">
        <f>IF(A145="","",IF(formulář!L160="","",formulář!CD160))</f>
        <v/>
      </c>
      <c r="O145" s="49" t="str">
        <f>IF(A145="","",IF(formulář!M160="","",formulář!CE160))</f>
        <v/>
      </c>
      <c r="P145" s="49" t="str">
        <f>IF(A145="smazat červenou","",formulář!CF160)</f>
        <v/>
      </c>
    </row>
    <row r="146" spans="1:16" x14ac:dyDescent="0.2">
      <c r="A146" s="49" t="str">
        <f>IF(formulář!D161="","smazat červenou",IF(formulář!CG161&lt;&gt;"",formulář!CG161,1))</f>
        <v>smazat červenou</v>
      </c>
      <c r="B146" s="49" t="str">
        <f t="shared" si="2"/>
        <v>celé řádky</v>
      </c>
      <c r="C146" s="49" t="str">
        <f>IF(formulář!D161="","",IF(formulář!B161="",formulář!A161,formulář!B161))</f>
        <v/>
      </c>
      <c r="D146" s="49"/>
      <c r="E146" s="49" t="str">
        <f>IF(formulář!F161="","",formulář!CI161)</f>
        <v/>
      </c>
      <c r="F146" s="49" t="str">
        <f>IF(formulář!D161="","",formulář!D161)</f>
        <v/>
      </c>
      <c r="G146" s="49" t="str">
        <f>IF(formulář!E161="","",formulář!E161)</f>
        <v/>
      </c>
      <c r="H146" s="49" t="str">
        <f>IF(formulář!I161="","",formulář!I161)</f>
        <v/>
      </c>
      <c r="I146" s="49" t="str">
        <f>IF(A146="smazat červenou","",IF(formulář!R161="",0,formulář!R161))</f>
        <v/>
      </c>
      <c r="J146" s="49" t="str">
        <f>IF(A146="smazat červenou","",IF(formulář!S161="",0,formulář!S161))</f>
        <v/>
      </c>
      <c r="K146" s="49" t="str">
        <f>IF(A146="smazat červenou","",IF(formulář!G161="",0,formulář!G161))</f>
        <v/>
      </c>
      <c r="L146" s="49" t="str">
        <f>IF(A146="","",IF(formulář!J161="","",formulář!CB161))</f>
        <v/>
      </c>
      <c r="M146" s="49" t="str">
        <f>IF(A146="","",IF(formulář!K161="","",formulář!CC161))</f>
        <v/>
      </c>
      <c r="N146" s="49" t="str">
        <f>IF(A146="","",IF(formulář!L161="","",formulář!CD161))</f>
        <v/>
      </c>
      <c r="O146" s="49" t="str">
        <f>IF(A146="","",IF(formulář!M161="","",formulář!CE161))</f>
        <v/>
      </c>
      <c r="P146" s="49" t="str">
        <f>IF(A146="smazat červenou","",formulář!CF161)</f>
        <v/>
      </c>
    </row>
    <row r="147" spans="1:16" x14ac:dyDescent="0.2">
      <c r="A147" s="49" t="str">
        <f>IF(formulář!D162="","smazat červenou",IF(formulář!CG162&lt;&gt;"",formulář!CG162,1))</f>
        <v>smazat červenou</v>
      </c>
      <c r="B147" s="49" t="str">
        <f t="shared" si="2"/>
        <v>celé řádky</v>
      </c>
      <c r="C147" s="49" t="str">
        <f>IF(formulář!D162="","",IF(formulář!B162="",formulář!A162,formulář!B162))</f>
        <v/>
      </c>
      <c r="D147" s="49"/>
      <c r="E147" s="49" t="str">
        <f>IF(formulář!F162="","",formulář!CI162)</f>
        <v/>
      </c>
      <c r="F147" s="49" t="str">
        <f>IF(formulář!D162="","",formulář!D162)</f>
        <v/>
      </c>
      <c r="G147" s="49" t="str">
        <f>IF(formulář!E162="","",formulář!E162)</f>
        <v/>
      </c>
      <c r="H147" s="49" t="str">
        <f>IF(formulář!I162="","",formulář!I162)</f>
        <v/>
      </c>
      <c r="I147" s="49" t="str">
        <f>IF(A147="smazat červenou","",IF(formulář!R162="",0,formulář!R162))</f>
        <v/>
      </c>
      <c r="J147" s="49" t="str">
        <f>IF(A147="smazat červenou","",IF(formulář!S162="",0,formulář!S162))</f>
        <v/>
      </c>
      <c r="K147" s="49" t="str">
        <f>IF(A147="smazat červenou","",IF(formulář!G162="",0,formulář!G162))</f>
        <v/>
      </c>
      <c r="L147" s="49" t="str">
        <f>IF(A147="","",IF(formulář!J162="","",formulář!CB162))</f>
        <v/>
      </c>
      <c r="M147" s="49" t="str">
        <f>IF(A147="","",IF(formulář!K162="","",formulář!CC162))</f>
        <v/>
      </c>
      <c r="N147" s="49" t="str">
        <f>IF(A147="","",IF(formulář!L162="","",formulář!CD162))</f>
        <v/>
      </c>
      <c r="O147" s="49" t="str">
        <f>IF(A147="","",IF(formulář!M162="","",formulář!CE162))</f>
        <v/>
      </c>
      <c r="P147" s="49" t="str">
        <f>IF(A147="smazat červenou","",formulář!CF162)</f>
        <v/>
      </c>
    </row>
    <row r="148" spans="1:16" x14ac:dyDescent="0.2">
      <c r="A148" s="49" t="str">
        <f>IF(formulář!D163="","smazat červenou",IF(formulář!CG163&lt;&gt;"",formulář!CG163,1))</f>
        <v>smazat červenou</v>
      </c>
      <c r="B148" s="49" t="str">
        <f t="shared" si="2"/>
        <v>celé řádky</v>
      </c>
      <c r="C148" s="49" t="str">
        <f>IF(formulář!D163="","",IF(formulář!B163="",formulář!A163,formulář!B163))</f>
        <v/>
      </c>
      <c r="D148" s="49"/>
      <c r="E148" s="49" t="str">
        <f>IF(formulář!F163="","",formulář!CI163)</f>
        <v/>
      </c>
      <c r="F148" s="49" t="str">
        <f>IF(formulář!D163="","",formulář!D163)</f>
        <v/>
      </c>
      <c r="G148" s="49" t="str">
        <f>IF(formulář!E163="","",formulář!E163)</f>
        <v/>
      </c>
      <c r="H148" s="49" t="str">
        <f>IF(formulář!I163="","",formulář!I163)</f>
        <v/>
      </c>
      <c r="I148" s="49" t="str">
        <f>IF(A148="smazat červenou","",IF(formulář!R163="",0,formulář!R163))</f>
        <v/>
      </c>
      <c r="J148" s="49" t="str">
        <f>IF(A148="smazat červenou","",IF(formulář!S163="",0,formulář!S163))</f>
        <v/>
      </c>
      <c r="K148" s="49" t="str">
        <f>IF(A148="smazat červenou","",IF(formulář!G163="",0,formulář!G163))</f>
        <v/>
      </c>
      <c r="L148" s="49" t="str">
        <f>IF(A148="","",IF(formulář!J163="","",formulář!CB163))</f>
        <v/>
      </c>
      <c r="M148" s="49" t="str">
        <f>IF(A148="","",IF(formulář!K163="","",formulář!CC163))</f>
        <v/>
      </c>
      <c r="N148" s="49" t="str">
        <f>IF(A148="","",IF(formulář!L163="","",formulář!CD163))</f>
        <v/>
      </c>
      <c r="O148" s="49" t="str">
        <f>IF(A148="","",IF(formulář!M163="","",formulář!CE163))</f>
        <v/>
      </c>
      <c r="P148" s="49" t="str">
        <f>IF(A148="smazat červenou","",formulář!CF163)</f>
        <v/>
      </c>
    </row>
    <row r="149" spans="1:16" x14ac:dyDescent="0.2">
      <c r="A149" s="49" t="str">
        <f>IF(formulář!D164="","smazat červenou",IF(formulář!CG164&lt;&gt;"",formulář!CG164,1))</f>
        <v>smazat červenou</v>
      </c>
      <c r="B149" s="49" t="str">
        <f t="shared" si="2"/>
        <v>celé řádky</v>
      </c>
      <c r="C149" s="49" t="str">
        <f>IF(formulář!D164="","",IF(formulář!B164="",formulář!A164,formulář!B164))</f>
        <v/>
      </c>
      <c r="D149" s="49"/>
      <c r="E149" s="49" t="str">
        <f>IF(formulář!F164="","",formulář!CI164)</f>
        <v/>
      </c>
      <c r="F149" s="49" t="str">
        <f>IF(formulář!D164="","",formulář!D164)</f>
        <v/>
      </c>
      <c r="G149" s="49" t="str">
        <f>IF(formulář!E164="","",formulář!E164)</f>
        <v/>
      </c>
      <c r="H149" s="49" t="str">
        <f>IF(formulář!I164="","",formulář!I164)</f>
        <v/>
      </c>
      <c r="I149" s="49" t="str">
        <f>IF(A149="smazat červenou","",IF(formulář!R164="",0,formulář!R164))</f>
        <v/>
      </c>
      <c r="J149" s="49" t="str">
        <f>IF(A149="smazat červenou","",IF(formulář!S164="",0,formulář!S164))</f>
        <v/>
      </c>
      <c r="K149" s="49" t="str">
        <f>IF(A149="smazat červenou","",IF(formulář!G164="",0,formulář!G164))</f>
        <v/>
      </c>
      <c r="L149" s="49" t="str">
        <f>IF(A149="","",IF(formulář!J164="","",formulář!CB164))</f>
        <v/>
      </c>
      <c r="M149" s="49" t="str">
        <f>IF(A149="","",IF(formulář!K164="","",formulář!CC164))</f>
        <v/>
      </c>
      <c r="N149" s="49" t="str">
        <f>IF(A149="","",IF(formulář!L164="","",formulář!CD164))</f>
        <v/>
      </c>
      <c r="O149" s="49" t="str">
        <f>IF(A149="","",IF(formulář!M164="","",formulář!CE164))</f>
        <v/>
      </c>
      <c r="P149" s="49" t="str">
        <f>IF(A149="smazat červenou","",formulář!CF164)</f>
        <v/>
      </c>
    </row>
    <row r="150" spans="1:16" x14ac:dyDescent="0.2">
      <c r="A150" s="49" t="str">
        <f>IF(formulář!D165="","smazat červenou",IF(formulář!CG165&lt;&gt;"",formulář!CG165,1))</f>
        <v>smazat červenou</v>
      </c>
      <c r="B150" s="49" t="str">
        <f t="shared" si="2"/>
        <v>celé řádky</v>
      </c>
      <c r="C150" s="49" t="str">
        <f>IF(formulář!D165="","",IF(formulář!B165="",formulář!A165,formulář!B165))</f>
        <v/>
      </c>
      <c r="D150" s="49"/>
      <c r="E150" s="49" t="str">
        <f>IF(formulář!F165="","",formulář!CI165)</f>
        <v/>
      </c>
      <c r="F150" s="49" t="str">
        <f>IF(formulář!D165="","",formulář!D165)</f>
        <v/>
      </c>
      <c r="G150" s="49" t="str">
        <f>IF(formulář!E165="","",formulář!E165)</f>
        <v/>
      </c>
      <c r="H150" s="49" t="str">
        <f>IF(formulář!I165="","",formulář!I165)</f>
        <v/>
      </c>
      <c r="I150" s="49" t="str">
        <f>IF(A150="smazat červenou","",IF(formulář!R165="",0,formulář!R165))</f>
        <v/>
      </c>
      <c r="J150" s="49" t="str">
        <f>IF(A150="smazat červenou","",IF(formulář!S165="",0,formulář!S165))</f>
        <v/>
      </c>
      <c r="K150" s="49" t="str">
        <f>IF(A150="smazat červenou","",IF(formulář!G165="",0,formulář!G165))</f>
        <v/>
      </c>
      <c r="L150" s="49" t="str">
        <f>IF(A150="","",IF(formulář!J165="","",formulář!CB165))</f>
        <v/>
      </c>
      <c r="M150" s="49" t="str">
        <f>IF(A150="","",IF(formulář!K165="","",formulář!CC165))</f>
        <v/>
      </c>
      <c r="N150" s="49" t="str">
        <f>IF(A150="","",IF(formulář!L165="","",formulář!CD165))</f>
        <v/>
      </c>
      <c r="O150" s="49" t="str">
        <f>IF(A150="","",IF(formulář!M165="","",formulář!CE165))</f>
        <v/>
      </c>
      <c r="P150" s="49" t="str">
        <f>IF(A150="smazat červenou","",formulář!CF165)</f>
        <v/>
      </c>
    </row>
    <row r="151" spans="1:16" x14ac:dyDescent="0.2">
      <c r="A151" s="49" t="str">
        <f>IF(formulář!D166="","smazat červenou",IF(formulář!CG166&lt;&gt;"",formulář!CG166,1))</f>
        <v>smazat červenou</v>
      </c>
      <c r="B151" s="49" t="str">
        <f t="shared" si="2"/>
        <v>celé řádky</v>
      </c>
      <c r="C151" s="49" t="str">
        <f>IF(formulář!D166="","",IF(formulář!B166="",formulář!A166,formulář!B166))</f>
        <v/>
      </c>
      <c r="D151" s="49"/>
      <c r="E151" s="49" t="str">
        <f>IF(formulář!F166="","",formulář!CI166)</f>
        <v/>
      </c>
      <c r="F151" s="49" t="str">
        <f>IF(formulář!D166="","",formulář!D166)</f>
        <v/>
      </c>
      <c r="G151" s="49" t="str">
        <f>IF(formulář!E166="","",formulář!E166)</f>
        <v/>
      </c>
      <c r="H151" s="49" t="str">
        <f>IF(formulář!I166="","",formulář!I166)</f>
        <v/>
      </c>
      <c r="I151" s="49" t="str">
        <f>IF(A151="smazat červenou","",IF(formulář!R166="",0,formulář!R166))</f>
        <v/>
      </c>
      <c r="J151" s="49" t="str">
        <f>IF(A151="smazat červenou","",IF(formulář!S166="",0,formulář!S166))</f>
        <v/>
      </c>
      <c r="K151" s="49" t="str">
        <f>IF(A151="smazat červenou","",IF(formulář!G166="",0,formulář!G166))</f>
        <v/>
      </c>
      <c r="L151" s="49" t="str">
        <f>IF(A151="","",IF(formulář!J166="","",formulář!CB166))</f>
        <v/>
      </c>
      <c r="M151" s="49" t="str">
        <f>IF(A151="","",IF(formulář!K166="","",formulář!CC166))</f>
        <v/>
      </c>
      <c r="N151" s="49" t="str">
        <f>IF(A151="","",IF(formulář!L166="","",formulář!CD166))</f>
        <v/>
      </c>
      <c r="O151" s="49" t="str">
        <f>IF(A151="","",IF(formulář!M166="","",formulář!CE166))</f>
        <v/>
      </c>
      <c r="P151" s="49" t="str">
        <f>IF(A151="smazat červenou","",formulář!CF166)</f>
        <v/>
      </c>
    </row>
    <row r="152" spans="1:16" x14ac:dyDescent="0.2">
      <c r="A152" s="49" t="str">
        <f>IF(formulář!D167="","smazat červenou",IF(formulář!CG167&lt;&gt;"",formulář!CG167,1))</f>
        <v>smazat červenou</v>
      </c>
      <c r="B152" s="49" t="str">
        <f t="shared" si="2"/>
        <v>celé řádky</v>
      </c>
      <c r="C152" s="49" t="str">
        <f>IF(formulář!D167="","",IF(formulář!B167="",formulář!A167,formulář!B167))</f>
        <v/>
      </c>
      <c r="D152" s="49"/>
      <c r="E152" s="49" t="str">
        <f>IF(formulář!F167="","",formulář!CI167)</f>
        <v/>
      </c>
      <c r="F152" s="49" t="str">
        <f>IF(formulář!D167="","",formulář!D167)</f>
        <v/>
      </c>
      <c r="G152" s="49" t="str">
        <f>IF(formulář!E167="","",formulář!E167)</f>
        <v/>
      </c>
      <c r="H152" s="49" t="str">
        <f>IF(formulář!I167="","",formulář!I167)</f>
        <v/>
      </c>
      <c r="I152" s="49" t="str">
        <f>IF(A152="smazat červenou","",IF(formulář!R167="",0,formulář!R167))</f>
        <v/>
      </c>
      <c r="J152" s="49" t="str">
        <f>IF(A152="smazat červenou","",IF(formulář!S167="",0,formulář!S167))</f>
        <v/>
      </c>
      <c r="K152" s="49" t="str">
        <f>IF(A152="smazat červenou","",IF(formulář!G167="",0,formulář!G167))</f>
        <v/>
      </c>
      <c r="L152" s="49" t="str">
        <f>IF(A152="","",IF(formulář!J167="","",formulář!CB167))</f>
        <v/>
      </c>
      <c r="M152" s="49" t="str">
        <f>IF(A152="","",IF(formulář!K167="","",formulář!CC167))</f>
        <v/>
      </c>
      <c r="N152" s="49" t="str">
        <f>IF(A152="","",IF(formulář!L167="","",formulář!CD167))</f>
        <v/>
      </c>
      <c r="O152" s="49" t="str">
        <f>IF(A152="","",IF(formulář!M167="","",formulář!CE167))</f>
        <v/>
      </c>
      <c r="P152" s="49" t="str">
        <f>IF(A152="smazat červenou","",formulář!CF167)</f>
        <v/>
      </c>
    </row>
    <row r="153" spans="1:16" x14ac:dyDescent="0.2">
      <c r="A153" s="49" t="str">
        <f>IF(formulář!D168="","smazat červenou",IF(formulář!CG168&lt;&gt;"",formulář!CG168,1))</f>
        <v>smazat červenou</v>
      </c>
      <c r="B153" s="49" t="str">
        <f t="shared" si="2"/>
        <v>celé řádky</v>
      </c>
      <c r="C153" s="49" t="str">
        <f>IF(formulář!D168="","",IF(formulář!B168="",formulář!A168,formulář!B168))</f>
        <v/>
      </c>
      <c r="D153" s="49"/>
      <c r="E153" s="49" t="str">
        <f>IF(formulář!F168="","",formulář!CI168)</f>
        <v/>
      </c>
      <c r="F153" s="49" t="str">
        <f>IF(formulář!D168="","",formulář!D168)</f>
        <v/>
      </c>
      <c r="G153" s="49" t="str">
        <f>IF(formulář!E168="","",formulář!E168)</f>
        <v/>
      </c>
      <c r="H153" s="49" t="str">
        <f>IF(formulář!I168="","",formulář!I168)</f>
        <v/>
      </c>
      <c r="I153" s="49" t="str">
        <f>IF(A153="smazat červenou","",IF(formulář!R168="",0,formulář!R168))</f>
        <v/>
      </c>
      <c r="J153" s="49" t="str">
        <f>IF(A153="smazat červenou","",IF(formulář!S168="",0,formulář!S168))</f>
        <v/>
      </c>
      <c r="K153" s="49" t="str">
        <f>IF(A153="smazat červenou","",IF(formulář!G168="",0,formulář!G168))</f>
        <v/>
      </c>
      <c r="L153" s="49" t="str">
        <f>IF(A153="","",IF(formulář!J168="","",formulář!CB168))</f>
        <v/>
      </c>
      <c r="M153" s="49" t="str">
        <f>IF(A153="","",IF(formulář!K168="","",formulář!CC168))</f>
        <v/>
      </c>
      <c r="N153" s="49" t="str">
        <f>IF(A153="","",IF(formulář!L168="","",formulář!CD168))</f>
        <v/>
      </c>
      <c r="O153" s="49" t="str">
        <f>IF(A153="","",IF(formulář!M168="","",formulář!CE168))</f>
        <v/>
      </c>
      <c r="P153" s="49" t="str">
        <f>IF(A153="smazat červenou","",formulář!CF168)</f>
        <v/>
      </c>
    </row>
    <row r="154" spans="1:16" x14ac:dyDescent="0.2">
      <c r="A154" s="49" t="str">
        <f>IF(formulář!D169="","smazat červenou",IF(formulář!CG169&lt;&gt;"",formulář!CG169,1))</f>
        <v>smazat červenou</v>
      </c>
      <c r="B154" s="49" t="str">
        <f t="shared" si="2"/>
        <v>celé řádky</v>
      </c>
      <c r="C154" s="49" t="str">
        <f>IF(formulář!D169="","",IF(formulář!B169="",formulář!A169,formulář!B169))</f>
        <v/>
      </c>
      <c r="D154" s="49"/>
      <c r="E154" s="49" t="str">
        <f>IF(formulář!F169="","",formulář!CI169)</f>
        <v/>
      </c>
      <c r="F154" s="49" t="str">
        <f>IF(formulář!D169="","",formulář!D169)</f>
        <v/>
      </c>
      <c r="G154" s="49" t="str">
        <f>IF(formulář!E169="","",formulář!E169)</f>
        <v/>
      </c>
      <c r="H154" s="49" t="str">
        <f>IF(formulář!I169="","",formulář!I169)</f>
        <v/>
      </c>
      <c r="I154" s="49" t="str">
        <f>IF(A154="smazat červenou","",IF(formulář!R169="",0,formulář!R169))</f>
        <v/>
      </c>
      <c r="J154" s="49" t="str">
        <f>IF(A154="smazat červenou","",IF(formulář!S169="",0,formulář!S169))</f>
        <v/>
      </c>
      <c r="K154" s="49" t="str">
        <f>IF(A154="smazat červenou","",IF(formulář!G169="",0,formulář!G169))</f>
        <v/>
      </c>
      <c r="L154" s="49" t="str">
        <f>IF(A154="","",IF(formulář!J169="","",formulář!CB169))</f>
        <v/>
      </c>
      <c r="M154" s="49" t="str">
        <f>IF(A154="","",IF(formulář!K169="","",formulář!CC169))</f>
        <v/>
      </c>
      <c r="N154" s="49" t="str">
        <f>IF(A154="","",IF(formulář!L169="","",formulář!CD169))</f>
        <v/>
      </c>
      <c r="O154" s="49" t="str">
        <f>IF(A154="","",IF(formulář!M169="","",formulář!CE169))</f>
        <v/>
      </c>
      <c r="P154" s="49" t="str">
        <f>IF(A154="smazat červenou","",formulář!CF169)</f>
        <v/>
      </c>
    </row>
    <row r="155" spans="1:16" x14ac:dyDescent="0.2">
      <c r="A155" s="49" t="str">
        <f>IF(formulář!D170="","smazat červenou",IF(formulář!CG170&lt;&gt;"",formulář!CG170,1))</f>
        <v>smazat červenou</v>
      </c>
      <c r="B155" s="49" t="str">
        <f t="shared" si="2"/>
        <v>celé řádky</v>
      </c>
      <c r="C155" s="49" t="str">
        <f>IF(formulář!D170="","",IF(formulář!B170="",formulář!A170,formulář!B170))</f>
        <v/>
      </c>
      <c r="D155" s="49"/>
      <c r="E155" s="49" t="str">
        <f>IF(formulář!F170="","",formulář!CI170)</f>
        <v/>
      </c>
      <c r="F155" s="49" t="str">
        <f>IF(formulář!D170="","",formulář!D170)</f>
        <v/>
      </c>
      <c r="G155" s="49" t="str">
        <f>IF(formulář!E170="","",formulář!E170)</f>
        <v/>
      </c>
      <c r="H155" s="49" t="str">
        <f>IF(formulář!I170="","",formulář!I170)</f>
        <v/>
      </c>
      <c r="I155" s="49" t="str">
        <f>IF(A155="smazat červenou","",IF(formulář!R170="",0,formulář!R170))</f>
        <v/>
      </c>
      <c r="J155" s="49" t="str">
        <f>IF(A155="smazat červenou","",IF(formulář!S170="",0,formulář!S170))</f>
        <v/>
      </c>
      <c r="K155" s="49" t="str">
        <f>IF(A155="smazat červenou","",IF(formulář!G170="",0,formulář!G170))</f>
        <v/>
      </c>
      <c r="L155" s="49" t="str">
        <f>IF(A155="","",IF(formulář!J170="","",formulář!CB170))</f>
        <v/>
      </c>
      <c r="M155" s="49" t="str">
        <f>IF(A155="","",IF(formulář!K170="","",formulář!CC170))</f>
        <v/>
      </c>
      <c r="N155" s="49" t="str">
        <f>IF(A155="","",IF(formulář!L170="","",formulář!CD170))</f>
        <v/>
      </c>
      <c r="O155" s="49" t="str">
        <f>IF(A155="","",IF(formulář!M170="","",formulář!CE170))</f>
        <v/>
      </c>
      <c r="P155" s="49" t="str">
        <f>IF(A155="smazat červenou","",formulář!CF170)</f>
        <v/>
      </c>
    </row>
    <row r="156" spans="1:16" x14ac:dyDescent="0.2">
      <c r="A156" s="49" t="str">
        <f>IF(formulář!D171="","smazat červenou",IF(formulář!CG171&lt;&gt;"",formulář!CG171,1))</f>
        <v>smazat červenou</v>
      </c>
      <c r="B156" s="49" t="str">
        <f t="shared" si="2"/>
        <v>celé řádky</v>
      </c>
      <c r="C156" s="49" t="str">
        <f>IF(formulář!D171="","",IF(formulář!B171="",formulář!A171,formulář!B171))</f>
        <v/>
      </c>
      <c r="D156" s="49"/>
      <c r="E156" s="49" t="str">
        <f>IF(formulář!F171="","",formulář!CI171)</f>
        <v/>
      </c>
      <c r="F156" s="49" t="str">
        <f>IF(formulář!D171="","",formulář!D171)</f>
        <v/>
      </c>
      <c r="G156" s="49" t="str">
        <f>IF(formulář!E171="","",formulář!E171)</f>
        <v/>
      </c>
      <c r="H156" s="49" t="str">
        <f>IF(formulář!I171="","",formulář!I171)</f>
        <v/>
      </c>
      <c r="I156" s="49" t="str">
        <f>IF(A156="smazat červenou","",IF(formulář!R171="",0,formulář!R171))</f>
        <v/>
      </c>
      <c r="J156" s="49" t="str">
        <f>IF(A156="smazat červenou","",IF(formulář!S171="",0,formulář!S171))</f>
        <v/>
      </c>
      <c r="K156" s="49" t="str">
        <f>IF(A156="smazat červenou","",IF(formulář!G171="",0,formulář!G171))</f>
        <v/>
      </c>
      <c r="L156" s="49" t="str">
        <f>IF(A156="","",IF(formulář!J171="","",formulář!CB171))</f>
        <v/>
      </c>
      <c r="M156" s="49" t="str">
        <f>IF(A156="","",IF(formulář!K171="","",formulář!CC171))</f>
        <v/>
      </c>
      <c r="N156" s="49" t="str">
        <f>IF(A156="","",IF(formulář!L171="","",formulář!CD171))</f>
        <v/>
      </c>
      <c r="O156" s="49" t="str">
        <f>IF(A156="","",IF(formulář!M171="","",formulář!CE171))</f>
        <v/>
      </c>
      <c r="P156" s="49" t="str">
        <f>IF(A156="smazat červenou","",formulář!CF171)</f>
        <v/>
      </c>
    </row>
    <row r="157" spans="1:16" x14ac:dyDescent="0.2">
      <c r="A157" s="49" t="str">
        <f>IF(formulář!D172="","smazat červenou",IF(formulář!CG172&lt;&gt;"",formulář!CG172,1))</f>
        <v>smazat červenou</v>
      </c>
      <c r="B157" s="49" t="str">
        <f t="shared" si="2"/>
        <v>celé řádky</v>
      </c>
      <c r="C157" s="49" t="str">
        <f>IF(formulář!D172="","",IF(formulář!B172="",formulář!A172,formulář!B172))</f>
        <v/>
      </c>
      <c r="D157" s="49"/>
      <c r="E157" s="49" t="str">
        <f>IF(formulář!F172="","",formulář!CI172)</f>
        <v/>
      </c>
      <c r="F157" s="49" t="str">
        <f>IF(formulář!D172="","",formulář!D172)</f>
        <v/>
      </c>
      <c r="G157" s="49" t="str">
        <f>IF(formulář!E172="","",formulář!E172)</f>
        <v/>
      </c>
      <c r="H157" s="49" t="str">
        <f>IF(formulář!I172="","",formulář!I172)</f>
        <v/>
      </c>
      <c r="I157" s="49" t="str">
        <f>IF(A157="smazat červenou","",IF(formulář!R172="",0,formulář!R172))</f>
        <v/>
      </c>
      <c r="J157" s="49" t="str">
        <f>IF(A157="smazat červenou","",IF(formulář!S172="",0,formulář!S172))</f>
        <v/>
      </c>
      <c r="K157" s="49" t="str">
        <f>IF(A157="smazat červenou","",IF(formulář!G172="",0,formulář!G172))</f>
        <v/>
      </c>
      <c r="L157" s="49" t="str">
        <f>IF(A157="","",IF(formulář!J172="","",formulář!CB172))</f>
        <v/>
      </c>
      <c r="M157" s="49" t="str">
        <f>IF(A157="","",IF(formulář!K172="","",formulář!CC172))</f>
        <v/>
      </c>
      <c r="N157" s="49" t="str">
        <f>IF(A157="","",IF(formulář!L172="","",formulář!CD172))</f>
        <v/>
      </c>
      <c r="O157" s="49" t="str">
        <f>IF(A157="","",IF(formulář!M172="","",formulář!CE172))</f>
        <v/>
      </c>
      <c r="P157" s="49" t="str">
        <f>IF(A157="smazat červenou","",formulář!CF172)</f>
        <v/>
      </c>
    </row>
    <row r="158" spans="1:16" x14ac:dyDescent="0.2">
      <c r="A158" s="49" t="str">
        <f>IF(formulář!D173="","smazat červenou",IF(formulář!CG173&lt;&gt;"",formulář!CG173,1))</f>
        <v>smazat červenou</v>
      </c>
      <c r="B158" s="49" t="str">
        <f t="shared" si="2"/>
        <v>celé řádky</v>
      </c>
      <c r="C158" s="49" t="str">
        <f>IF(formulář!D173="","",IF(formulář!B173="",formulář!A173,formulář!B173))</f>
        <v/>
      </c>
      <c r="D158" s="49"/>
      <c r="E158" s="49" t="str">
        <f>IF(formulář!F173="","",formulář!CI173)</f>
        <v/>
      </c>
      <c r="F158" s="49" t="str">
        <f>IF(formulář!D173="","",formulář!D173)</f>
        <v/>
      </c>
      <c r="G158" s="49" t="str">
        <f>IF(formulář!E173="","",formulář!E173)</f>
        <v/>
      </c>
      <c r="H158" s="49" t="str">
        <f>IF(formulář!I173="","",formulář!I173)</f>
        <v/>
      </c>
      <c r="I158" s="49" t="str">
        <f>IF(A158="smazat červenou","",IF(formulář!R173="",0,formulář!R173))</f>
        <v/>
      </c>
      <c r="J158" s="49" t="str">
        <f>IF(A158="smazat červenou","",IF(formulář!S173="",0,formulář!S173))</f>
        <v/>
      </c>
      <c r="K158" s="49" t="str">
        <f>IF(A158="smazat červenou","",IF(formulář!G173="",0,formulář!G173))</f>
        <v/>
      </c>
      <c r="L158" s="49" t="str">
        <f>IF(A158="","",IF(formulář!J173="","",formulář!CB173))</f>
        <v/>
      </c>
      <c r="M158" s="49" t="str">
        <f>IF(A158="","",IF(formulář!K173="","",formulář!CC173))</f>
        <v/>
      </c>
      <c r="N158" s="49" t="str">
        <f>IF(A158="","",IF(formulář!L173="","",formulář!CD173))</f>
        <v/>
      </c>
      <c r="O158" s="49" t="str">
        <f>IF(A158="","",IF(formulář!M173="","",formulář!CE173))</f>
        <v/>
      </c>
      <c r="P158" s="49" t="str">
        <f>IF(A158="smazat červenou","",formulář!CF173)</f>
        <v/>
      </c>
    </row>
    <row r="159" spans="1:16" x14ac:dyDescent="0.2">
      <c r="A159" s="49" t="str">
        <f>IF(formulář!D174="","smazat červenou",IF(formulář!CG174&lt;&gt;"",formulář!CG174,1))</f>
        <v>smazat červenou</v>
      </c>
      <c r="B159" s="49" t="str">
        <f t="shared" si="2"/>
        <v>celé řádky</v>
      </c>
      <c r="C159" s="49" t="str">
        <f>IF(formulář!D174="","",IF(formulář!B174="",formulář!A174,formulář!B174))</f>
        <v/>
      </c>
      <c r="D159" s="49"/>
      <c r="E159" s="49" t="str">
        <f>IF(formulář!F174="","",formulář!CI174)</f>
        <v/>
      </c>
      <c r="F159" s="49" t="str">
        <f>IF(formulář!D174="","",formulář!D174)</f>
        <v/>
      </c>
      <c r="G159" s="49" t="str">
        <f>IF(formulář!E174="","",formulář!E174)</f>
        <v/>
      </c>
      <c r="H159" s="49" t="str">
        <f>IF(formulář!I174="","",formulář!I174)</f>
        <v/>
      </c>
      <c r="I159" s="49" t="str">
        <f>IF(A159="smazat červenou","",IF(formulář!R174="",0,formulář!R174))</f>
        <v/>
      </c>
      <c r="J159" s="49" t="str">
        <f>IF(A159="smazat červenou","",IF(formulář!S174="",0,formulář!S174))</f>
        <v/>
      </c>
      <c r="K159" s="49" t="str">
        <f>IF(A159="smazat červenou","",IF(formulář!G174="",0,formulář!G174))</f>
        <v/>
      </c>
      <c r="L159" s="49" t="str">
        <f>IF(A159="","",IF(formulář!J174="","",formulář!CB174))</f>
        <v/>
      </c>
      <c r="M159" s="49" t="str">
        <f>IF(A159="","",IF(formulář!K174="","",formulář!CC174))</f>
        <v/>
      </c>
      <c r="N159" s="49" t="str">
        <f>IF(A159="","",IF(formulář!L174="","",formulář!CD174))</f>
        <v/>
      </c>
      <c r="O159" s="49" t="str">
        <f>IF(A159="","",IF(formulář!M174="","",formulář!CE174))</f>
        <v/>
      </c>
      <c r="P159" s="49" t="str">
        <f>IF(A159="smazat červenou","",formulář!CF174)</f>
        <v/>
      </c>
    </row>
    <row r="160" spans="1:16" x14ac:dyDescent="0.2">
      <c r="A160" s="49" t="str">
        <f>IF(formulář!D175="","smazat červenou",IF(formulář!CG175&lt;&gt;"",formulář!CG175,1))</f>
        <v>smazat červenou</v>
      </c>
      <c r="B160" s="49" t="str">
        <f t="shared" si="2"/>
        <v>celé řádky</v>
      </c>
      <c r="C160" s="49" t="str">
        <f>IF(formulář!D175="","",IF(formulář!B175="",formulář!A175,formulář!B175))</f>
        <v/>
      </c>
      <c r="D160" s="49"/>
      <c r="E160" s="49" t="str">
        <f>IF(formulář!F175="","",formulář!CI175)</f>
        <v/>
      </c>
      <c r="F160" s="49" t="str">
        <f>IF(formulář!D175="","",formulář!D175)</f>
        <v/>
      </c>
      <c r="G160" s="49" t="str">
        <f>IF(formulář!E175="","",formulář!E175)</f>
        <v/>
      </c>
      <c r="H160" s="49" t="str">
        <f>IF(formulář!I175="","",formulář!I175)</f>
        <v/>
      </c>
      <c r="I160" s="49" t="str">
        <f>IF(A160="smazat červenou","",IF(formulář!R175="",0,formulář!R175))</f>
        <v/>
      </c>
      <c r="J160" s="49" t="str">
        <f>IF(A160="smazat červenou","",IF(formulář!S175="",0,formulář!S175))</f>
        <v/>
      </c>
      <c r="K160" s="49" t="str">
        <f>IF(A160="smazat červenou","",IF(formulář!G175="",0,formulář!G175))</f>
        <v/>
      </c>
      <c r="L160" s="49" t="str">
        <f>IF(A160="","",IF(formulář!J175="","",formulář!CB175))</f>
        <v/>
      </c>
      <c r="M160" s="49" t="str">
        <f>IF(A160="","",IF(formulář!K175="","",formulář!CC175))</f>
        <v/>
      </c>
      <c r="N160" s="49" t="str">
        <f>IF(A160="","",IF(formulář!L175="","",formulář!CD175))</f>
        <v/>
      </c>
      <c r="O160" s="49" t="str">
        <f>IF(A160="","",IF(formulář!M175="","",formulář!CE175))</f>
        <v/>
      </c>
      <c r="P160" s="49" t="str">
        <f>IF(A160="smazat červenou","",formulář!CF175)</f>
        <v/>
      </c>
    </row>
    <row r="161" spans="1:16" x14ac:dyDescent="0.2">
      <c r="A161" s="49" t="str">
        <f>IF(formulář!D176="","smazat červenou",IF(formulář!CG176&lt;&gt;"",formulář!CG176,1))</f>
        <v>smazat červenou</v>
      </c>
      <c r="B161" s="49" t="str">
        <f t="shared" si="2"/>
        <v>celé řádky</v>
      </c>
      <c r="C161" s="49" t="str">
        <f>IF(formulář!D176="","",IF(formulář!B176="",formulář!A176,formulář!B176))</f>
        <v/>
      </c>
      <c r="D161" s="49"/>
      <c r="E161" s="49" t="str">
        <f>IF(formulář!F176="","",formulář!CI176)</f>
        <v/>
      </c>
      <c r="F161" s="49" t="str">
        <f>IF(formulář!D176="","",formulář!D176)</f>
        <v/>
      </c>
      <c r="G161" s="49" t="str">
        <f>IF(formulář!E176="","",formulář!E176)</f>
        <v/>
      </c>
      <c r="H161" s="49" t="str">
        <f>IF(formulář!I176="","",formulář!I176)</f>
        <v/>
      </c>
      <c r="I161" s="49" t="str">
        <f>IF(A161="smazat červenou","",IF(formulář!R176="",0,formulář!R176))</f>
        <v/>
      </c>
      <c r="J161" s="49" t="str">
        <f>IF(A161="smazat červenou","",IF(formulář!S176="",0,formulář!S176))</f>
        <v/>
      </c>
      <c r="K161" s="49" t="str">
        <f>IF(A161="smazat červenou","",IF(formulář!G176="",0,formulář!G176))</f>
        <v/>
      </c>
      <c r="L161" s="49" t="str">
        <f>IF(A161="","",IF(formulář!J176="","",formulář!CB176))</f>
        <v/>
      </c>
      <c r="M161" s="49" t="str">
        <f>IF(A161="","",IF(formulář!K176="","",formulář!CC176))</f>
        <v/>
      </c>
      <c r="N161" s="49" t="str">
        <f>IF(A161="","",IF(formulář!L176="","",formulář!CD176))</f>
        <v/>
      </c>
      <c r="O161" s="49" t="str">
        <f>IF(A161="","",IF(formulář!M176="","",formulář!CE176))</f>
        <v/>
      </c>
      <c r="P161" s="49" t="str">
        <f>IF(A161="smazat červenou","",formulář!CF176)</f>
        <v/>
      </c>
    </row>
    <row r="162" spans="1:16" x14ac:dyDescent="0.2">
      <c r="A162" s="49" t="str">
        <f>IF(formulář!D177="","smazat červenou",IF(formulář!CG177&lt;&gt;"",formulář!CG177,1))</f>
        <v>smazat červenou</v>
      </c>
      <c r="B162" s="49" t="str">
        <f t="shared" si="2"/>
        <v>celé řádky</v>
      </c>
      <c r="C162" s="49" t="str">
        <f>IF(formulář!D177="","",IF(formulář!B177="",formulář!A177,formulář!B177))</f>
        <v/>
      </c>
      <c r="D162" s="49"/>
      <c r="E162" s="49" t="str">
        <f>IF(formulář!F177="","",formulář!CI177)</f>
        <v/>
      </c>
      <c r="F162" s="49" t="str">
        <f>IF(formulář!D177="","",formulář!D177)</f>
        <v/>
      </c>
      <c r="G162" s="49" t="str">
        <f>IF(formulář!E177="","",formulář!E177)</f>
        <v/>
      </c>
      <c r="H162" s="49" t="str">
        <f>IF(formulář!I177="","",formulář!I177)</f>
        <v/>
      </c>
      <c r="I162" s="49" t="str">
        <f>IF(A162="smazat červenou","",IF(formulář!R177="",0,formulář!R177))</f>
        <v/>
      </c>
      <c r="J162" s="49" t="str">
        <f>IF(A162="smazat červenou","",IF(formulář!S177="",0,formulář!S177))</f>
        <v/>
      </c>
      <c r="K162" s="49" t="str">
        <f>IF(A162="smazat červenou","",IF(formulář!G177="",0,formulář!G177))</f>
        <v/>
      </c>
      <c r="L162" s="49" t="str">
        <f>IF(A162="","",IF(formulář!J177="","",formulář!CB177))</f>
        <v/>
      </c>
      <c r="M162" s="49" t="str">
        <f>IF(A162="","",IF(formulář!K177="","",formulář!CC177))</f>
        <v/>
      </c>
      <c r="N162" s="49" t="str">
        <f>IF(A162="","",IF(formulář!L177="","",formulář!CD177))</f>
        <v/>
      </c>
      <c r="O162" s="49" t="str">
        <f>IF(A162="","",IF(formulář!M177="","",formulář!CE177))</f>
        <v/>
      </c>
      <c r="P162" s="49" t="str">
        <f>IF(A162="smazat červenou","",formulář!CF177)</f>
        <v/>
      </c>
    </row>
    <row r="163" spans="1:16" x14ac:dyDescent="0.2">
      <c r="A163" s="49" t="str">
        <f>IF(formulář!D178="","smazat červenou",IF(formulář!CG178&lt;&gt;"",formulář!CG178,1))</f>
        <v>smazat červenou</v>
      </c>
      <c r="B163" s="49" t="str">
        <f t="shared" si="2"/>
        <v>celé řádky</v>
      </c>
      <c r="C163" s="49" t="str">
        <f>IF(formulář!D178="","",IF(formulář!B178="",formulář!A178,formulář!B178))</f>
        <v/>
      </c>
      <c r="D163" s="49"/>
      <c r="E163" s="49" t="str">
        <f>IF(formulář!F178="","",formulář!CI178)</f>
        <v/>
      </c>
      <c r="F163" s="49" t="str">
        <f>IF(formulář!D178="","",formulář!D178)</f>
        <v/>
      </c>
      <c r="G163" s="49" t="str">
        <f>IF(formulář!E178="","",formulář!E178)</f>
        <v/>
      </c>
      <c r="H163" s="49" t="str">
        <f>IF(formulář!I178="","",formulář!I178)</f>
        <v/>
      </c>
      <c r="I163" s="49" t="str">
        <f>IF(A163="smazat červenou","",IF(formulář!R178="",0,formulář!R178))</f>
        <v/>
      </c>
      <c r="J163" s="49" t="str">
        <f>IF(A163="smazat červenou","",IF(formulář!S178="",0,formulář!S178))</f>
        <v/>
      </c>
      <c r="K163" s="49" t="str">
        <f>IF(A163="smazat červenou","",IF(formulář!G178="",0,formulář!G178))</f>
        <v/>
      </c>
      <c r="L163" s="49" t="str">
        <f>IF(A163="","",IF(formulář!J178="","",formulář!CB178))</f>
        <v/>
      </c>
      <c r="M163" s="49" t="str">
        <f>IF(A163="","",IF(formulář!K178="","",formulář!CC178))</f>
        <v/>
      </c>
      <c r="N163" s="49" t="str">
        <f>IF(A163="","",IF(formulář!L178="","",formulář!CD178))</f>
        <v/>
      </c>
      <c r="O163" s="49" t="str">
        <f>IF(A163="","",IF(formulář!M178="","",formulář!CE178))</f>
        <v/>
      </c>
      <c r="P163" s="49" t="str">
        <f>IF(A163="smazat červenou","",formulář!CF178)</f>
        <v/>
      </c>
    </row>
    <row r="164" spans="1:16" x14ac:dyDescent="0.2">
      <c r="A164" s="49" t="str">
        <f>IF(formulář!D179="","smazat červenou",IF(formulář!CG179&lt;&gt;"",formulář!CG179,1))</f>
        <v>smazat červenou</v>
      </c>
      <c r="B164" s="49" t="str">
        <f t="shared" si="2"/>
        <v>celé řádky</v>
      </c>
      <c r="C164" s="49" t="str">
        <f>IF(formulář!D179="","",IF(formulář!B179="",formulář!A179,formulář!B179))</f>
        <v/>
      </c>
      <c r="D164" s="49"/>
      <c r="E164" s="49" t="str">
        <f>IF(formulář!F179="","",formulář!CI179)</f>
        <v/>
      </c>
      <c r="F164" s="49" t="str">
        <f>IF(formulář!D179="","",formulář!D179)</f>
        <v/>
      </c>
      <c r="G164" s="49" t="str">
        <f>IF(formulář!E179="","",formulář!E179)</f>
        <v/>
      </c>
      <c r="H164" s="49" t="str">
        <f>IF(formulář!I179="","",formulář!I179)</f>
        <v/>
      </c>
      <c r="I164" s="49" t="str">
        <f>IF(A164="smazat červenou","",IF(formulář!R179="",0,formulář!R179))</f>
        <v/>
      </c>
      <c r="J164" s="49" t="str">
        <f>IF(A164="smazat červenou","",IF(formulář!S179="",0,formulář!S179))</f>
        <v/>
      </c>
      <c r="K164" s="49" t="str">
        <f>IF(A164="smazat červenou","",IF(formulář!G179="",0,formulář!G179))</f>
        <v/>
      </c>
      <c r="L164" s="49" t="str">
        <f>IF(A164="","",IF(formulář!J179="","",formulář!CB179))</f>
        <v/>
      </c>
      <c r="M164" s="49" t="str">
        <f>IF(A164="","",IF(formulář!K179="","",formulář!CC179))</f>
        <v/>
      </c>
      <c r="N164" s="49" t="str">
        <f>IF(A164="","",IF(formulář!L179="","",formulář!CD179))</f>
        <v/>
      </c>
      <c r="O164" s="49" t="str">
        <f>IF(A164="","",IF(formulář!M179="","",formulář!CE179))</f>
        <v/>
      </c>
      <c r="P164" s="49" t="str">
        <f>IF(A164="smazat červenou","",formulář!CF179)</f>
        <v/>
      </c>
    </row>
    <row r="165" spans="1:16" x14ac:dyDescent="0.2">
      <c r="A165" s="49" t="str">
        <f>IF(formulář!D180="","smazat červenou",IF(formulář!CG180&lt;&gt;"",formulář!CG180,1))</f>
        <v>smazat červenou</v>
      </c>
      <c r="B165" s="49" t="str">
        <f t="shared" si="2"/>
        <v>celé řádky</v>
      </c>
      <c r="C165" s="49" t="str">
        <f>IF(formulář!D180="","",IF(formulář!B180="",formulář!A180,formulář!B180))</f>
        <v/>
      </c>
      <c r="D165" s="49"/>
      <c r="E165" s="49" t="str">
        <f>IF(formulář!F180="","",formulář!CI180)</f>
        <v/>
      </c>
      <c r="F165" s="49" t="str">
        <f>IF(formulář!D180="","",formulář!D180)</f>
        <v/>
      </c>
      <c r="G165" s="49" t="str">
        <f>IF(formulář!E180="","",formulář!E180)</f>
        <v/>
      </c>
      <c r="H165" s="49" t="str">
        <f>IF(formulář!I180="","",formulář!I180)</f>
        <v/>
      </c>
      <c r="I165" s="49" t="str">
        <f>IF(A165="smazat červenou","",IF(formulář!R180="",0,formulář!R180))</f>
        <v/>
      </c>
      <c r="J165" s="49" t="str">
        <f>IF(A165="smazat červenou","",IF(formulář!S180="",0,formulář!S180))</f>
        <v/>
      </c>
      <c r="K165" s="49" t="str">
        <f>IF(A165="smazat červenou","",IF(formulář!G180="",0,formulář!G180))</f>
        <v/>
      </c>
      <c r="L165" s="49" t="str">
        <f>IF(A165="","",IF(formulář!J180="","",formulář!CB180))</f>
        <v/>
      </c>
      <c r="M165" s="49" t="str">
        <f>IF(A165="","",IF(formulář!K180="","",formulář!CC180))</f>
        <v/>
      </c>
      <c r="N165" s="49" t="str">
        <f>IF(A165="","",IF(formulář!L180="","",formulář!CD180))</f>
        <v/>
      </c>
      <c r="O165" s="49" t="str">
        <f>IF(A165="","",IF(formulář!M180="","",formulář!CE180))</f>
        <v/>
      </c>
      <c r="P165" s="49" t="str">
        <f>IF(A165="smazat červenou","",formulář!CF180)</f>
        <v/>
      </c>
    </row>
    <row r="166" spans="1:16" x14ac:dyDescent="0.2">
      <c r="A166" s="49" t="str">
        <f>IF(formulář!D181="","smazat červenou",IF(formulář!CG181&lt;&gt;"",formulář!CG181,1))</f>
        <v>smazat červenou</v>
      </c>
      <c r="B166" s="49" t="str">
        <f t="shared" si="2"/>
        <v>celé řádky</v>
      </c>
      <c r="C166" s="49" t="str">
        <f>IF(formulář!D181="","",IF(formulář!B181="",formulář!A181,formulář!B181))</f>
        <v/>
      </c>
      <c r="D166" s="49"/>
      <c r="E166" s="49" t="str">
        <f>IF(formulář!F181="","",formulář!CI181)</f>
        <v/>
      </c>
      <c r="F166" s="49" t="str">
        <f>IF(formulář!D181="","",formulář!D181)</f>
        <v/>
      </c>
      <c r="G166" s="49" t="str">
        <f>IF(formulář!E181="","",formulář!E181)</f>
        <v/>
      </c>
      <c r="H166" s="49" t="str">
        <f>IF(formulář!I181="","",formulář!I181)</f>
        <v/>
      </c>
      <c r="I166" s="49" t="str">
        <f>IF(A166="smazat červenou","",IF(formulář!R181="",0,formulář!R181))</f>
        <v/>
      </c>
      <c r="J166" s="49" t="str">
        <f>IF(A166="smazat červenou","",IF(formulář!S181="",0,formulář!S181))</f>
        <v/>
      </c>
      <c r="K166" s="49" t="str">
        <f>IF(A166="smazat červenou","",IF(formulář!G181="",0,formulář!G181))</f>
        <v/>
      </c>
      <c r="L166" s="49" t="str">
        <f>IF(A166="","",IF(formulář!J181="","",formulář!CB181))</f>
        <v/>
      </c>
      <c r="M166" s="49" t="str">
        <f>IF(A166="","",IF(formulář!K181="","",formulář!CC181))</f>
        <v/>
      </c>
      <c r="N166" s="49" t="str">
        <f>IF(A166="","",IF(formulář!L181="","",formulář!CD181))</f>
        <v/>
      </c>
      <c r="O166" s="49" t="str">
        <f>IF(A166="","",IF(formulář!M181="","",formulář!CE181))</f>
        <v/>
      </c>
      <c r="P166" s="49" t="str">
        <f>IF(A166="smazat červenou","",formulář!CF181)</f>
        <v/>
      </c>
    </row>
    <row r="167" spans="1:16" x14ac:dyDescent="0.2">
      <c r="A167" s="49" t="str">
        <f>IF(formulář!D182="","smazat červenou",IF(formulář!CG182&lt;&gt;"",formulář!CG182,1))</f>
        <v>smazat červenou</v>
      </c>
      <c r="B167" s="49" t="str">
        <f t="shared" si="2"/>
        <v>celé řádky</v>
      </c>
      <c r="C167" s="49" t="str">
        <f>IF(formulář!D182="","",IF(formulář!B182="",formulář!A182,formulář!B182))</f>
        <v/>
      </c>
      <c r="D167" s="49"/>
      <c r="E167" s="49" t="str">
        <f>IF(formulář!F182="","",formulář!CI182)</f>
        <v/>
      </c>
      <c r="F167" s="49" t="str">
        <f>IF(formulář!D182="","",formulář!D182)</f>
        <v/>
      </c>
      <c r="G167" s="49" t="str">
        <f>IF(formulář!E182="","",formulář!E182)</f>
        <v/>
      </c>
      <c r="H167" s="49" t="str">
        <f>IF(formulář!I182="","",formulář!I182)</f>
        <v/>
      </c>
      <c r="I167" s="49" t="str">
        <f>IF(A167="smazat červenou","",IF(formulář!R182="",0,formulář!R182))</f>
        <v/>
      </c>
      <c r="J167" s="49" t="str">
        <f>IF(A167="smazat červenou","",IF(formulář!S182="",0,formulář!S182))</f>
        <v/>
      </c>
      <c r="K167" s="49" t="str">
        <f>IF(A167="smazat červenou","",IF(formulář!G182="",0,formulář!G182))</f>
        <v/>
      </c>
      <c r="L167" s="49" t="str">
        <f>IF(A167="","",IF(formulář!J182="","",formulář!CB182))</f>
        <v/>
      </c>
      <c r="M167" s="49" t="str">
        <f>IF(A167="","",IF(formulář!K182="","",formulář!CC182))</f>
        <v/>
      </c>
      <c r="N167" s="49" t="str">
        <f>IF(A167="","",IF(formulář!L182="","",formulář!CD182))</f>
        <v/>
      </c>
      <c r="O167" s="49" t="str">
        <f>IF(A167="","",IF(formulář!M182="","",formulář!CE182))</f>
        <v/>
      </c>
      <c r="P167" s="49" t="str">
        <f>IF(A167="smazat červenou","",formulář!CF182)</f>
        <v/>
      </c>
    </row>
    <row r="168" spans="1:16" x14ac:dyDescent="0.2">
      <c r="A168" s="49" t="str">
        <f>IF(formulář!D183="","smazat červenou",IF(formulář!CG183&lt;&gt;"",formulář!CG183,1))</f>
        <v>smazat červenou</v>
      </c>
      <c r="B168" s="49" t="str">
        <f t="shared" si="2"/>
        <v>celé řádky</v>
      </c>
      <c r="C168" s="49" t="str">
        <f>IF(formulář!D183="","",IF(formulář!B183="",formulář!A183,formulář!B183))</f>
        <v/>
      </c>
      <c r="D168" s="49"/>
      <c r="E168" s="49" t="str">
        <f>IF(formulář!F183="","",formulář!CI183)</f>
        <v/>
      </c>
      <c r="F168" s="49" t="str">
        <f>IF(formulář!D183="","",formulář!D183)</f>
        <v/>
      </c>
      <c r="G168" s="49" t="str">
        <f>IF(formulář!E183="","",formulář!E183)</f>
        <v/>
      </c>
      <c r="H168" s="49" t="str">
        <f>IF(formulář!I183="","",formulář!I183)</f>
        <v/>
      </c>
      <c r="I168" s="49" t="str">
        <f>IF(A168="smazat červenou","",IF(formulář!R183="",0,formulář!R183))</f>
        <v/>
      </c>
      <c r="J168" s="49" t="str">
        <f>IF(A168="smazat červenou","",IF(formulář!S183="",0,formulář!S183))</f>
        <v/>
      </c>
      <c r="K168" s="49" t="str">
        <f>IF(A168="smazat červenou","",IF(formulář!G183="",0,formulář!G183))</f>
        <v/>
      </c>
      <c r="L168" s="49" t="str">
        <f>IF(A168="","",IF(formulář!J183="","",formulář!CB183))</f>
        <v/>
      </c>
      <c r="M168" s="49" t="str">
        <f>IF(A168="","",IF(formulář!K183="","",formulář!CC183))</f>
        <v/>
      </c>
      <c r="N168" s="49" t="str">
        <f>IF(A168="","",IF(formulář!L183="","",formulář!CD183))</f>
        <v/>
      </c>
      <c r="O168" s="49" t="str">
        <f>IF(A168="","",IF(formulář!M183="","",formulář!CE183))</f>
        <v/>
      </c>
      <c r="P168" s="49" t="str">
        <f>IF(A168="smazat červenou","",formulář!CF183)</f>
        <v/>
      </c>
    </row>
    <row r="169" spans="1:16" x14ac:dyDescent="0.2">
      <c r="A169" s="49" t="str">
        <f>IF(formulář!D184="","smazat červenou",IF(formulář!CG184&lt;&gt;"",formulář!CG184,1))</f>
        <v>smazat červenou</v>
      </c>
      <c r="B169" s="49" t="str">
        <f t="shared" si="2"/>
        <v>celé řádky</v>
      </c>
      <c r="C169" s="49" t="str">
        <f>IF(formulář!D184="","",IF(formulář!B184="",formulář!A184,formulář!B184))</f>
        <v/>
      </c>
      <c r="D169" s="49"/>
      <c r="E169" s="49" t="str">
        <f>IF(formulář!F184="","",formulář!CI184)</f>
        <v/>
      </c>
      <c r="F169" s="49" t="str">
        <f>IF(formulář!D184="","",formulář!D184)</f>
        <v/>
      </c>
      <c r="G169" s="49" t="str">
        <f>IF(formulář!E184="","",formulář!E184)</f>
        <v/>
      </c>
      <c r="H169" s="49" t="str">
        <f>IF(formulář!I184="","",formulář!I184)</f>
        <v/>
      </c>
      <c r="I169" s="49" t="str">
        <f>IF(A169="smazat červenou","",IF(formulář!R184="",0,formulář!R184))</f>
        <v/>
      </c>
      <c r="J169" s="49" t="str">
        <f>IF(A169="smazat červenou","",IF(formulář!S184="",0,formulář!S184))</f>
        <v/>
      </c>
      <c r="K169" s="49" t="str">
        <f>IF(A169="smazat červenou","",IF(formulář!G184="",0,formulář!G184))</f>
        <v/>
      </c>
      <c r="L169" s="49" t="str">
        <f>IF(A169="","",IF(formulář!J184="","",formulář!CB184))</f>
        <v/>
      </c>
      <c r="M169" s="49" t="str">
        <f>IF(A169="","",IF(formulář!K184="","",formulář!CC184))</f>
        <v/>
      </c>
      <c r="N169" s="49" t="str">
        <f>IF(A169="","",IF(formulář!L184="","",formulář!CD184))</f>
        <v/>
      </c>
      <c r="O169" s="49" t="str">
        <f>IF(A169="","",IF(formulář!M184="","",formulář!CE184))</f>
        <v/>
      </c>
      <c r="P169" s="49" t="str">
        <f>IF(A169="smazat červenou","",formulář!CF184)</f>
        <v/>
      </c>
    </row>
    <row r="170" spans="1:16" x14ac:dyDescent="0.2">
      <c r="A170" s="49" t="str">
        <f>IF(formulář!D185="","smazat červenou",IF(formulář!CG185&lt;&gt;"",formulář!CG185,1))</f>
        <v>smazat červenou</v>
      </c>
      <c r="B170" s="49" t="str">
        <f t="shared" si="2"/>
        <v>celé řádky</v>
      </c>
      <c r="C170" s="49" t="str">
        <f>IF(formulář!D185="","",IF(formulář!B185="",formulář!A185,formulář!B185))</f>
        <v/>
      </c>
      <c r="D170" s="49"/>
      <c r="E170" s="49" t="str">
        <f>IF(formulář!F185="","",formulář!CI185)</f>
        <v/>
      </c>
      <c r="F170" s="49" t="str">
        <f>IF(formulář!D185="","",formulář!D185)</f>
        <v/>
      </c>
      <c r="G170" s="49" t="str">
        <f>IF(formulář!E185="","",formulář!E185)</f>
        <v/>
      </c>
      <c r="H170" s="49" t="str">
        <f>IF(formulář!I185="","",formulář!I185)</f>
        <v/>
      </c>
      <c r="I170" s="49" t="str">
        <f>IF(A170="smazat červenou","",IF(formulář!R185="",0,formulář!R185))</f>
        <v/>
      </c>
      <c r="J170" s="49" t="str">
        <f>IF(A170="smazat červenou","",IF(formulář!S185="",0,formulář!S185))</f>
        <v/>
      </c>
      <c r="K170" s="49" t="str">
        <f>IF(A170="smazat červenou","",IF(formulář!G185="",0,formulář!G185))</f>
        <v/>
      </c>
      <c r="L170" s="49" t="str">
        <f>IF(A170="","",IF(formulář!J185="","",formulář!CB185))</f>
        <v/>
      </c>
      <c r="M170" s="49" t="str">
        <f>IF(A170="","",IF(formulář!K185="","",formulář!CC185))</f>
        <v/>
      </c>
      <c r="N170" s="49" t="str">
        <f>IF(A170="","",IF(formulář!L185="","",formulář!CD185))</f>
        <v/>
      </c>
      <c r="O170" s="49" t="str">
        <f>IF(A170="","",IF(formulář!M185="","",formulář!CE185))</f>
        <v/>
      </c>
      <c r="P170" s="49" t="str">
        <f>IF(A170="smazat červenou","",formulář!CF185)</f>
        <v/>
      </c>
    </row>
    <row r="171" spans="1:16" x14ac:dyDescent="0.2">
      <c r="A171" s="49" t="str">
        <f>IF(formulář!D186="","smazat červenou",IF(formulář!CG186&lt;&gt;"",formulář!CG186,1))</f>
        <v>smazat červenou</v>
      </c>
      <c r="B171" s="49" t="str">
        <f t="shared" si="2"/>
        <v>celé řádky</v>
      </c>
      <c r="C171" s="49" t="str">
        <f>IF(formulář!D186="","",IF(formulář!B186="",formulář!A186,formulář!B186))</f>
        <v/>
      </c>
      <c r="D171" s="49"/>
      <c r="E171" s="49" t="str">
        <f>IF(formulář!F186="","",formulář!CI186)</f>
        <v/>
      </c>
      <c r="F171" s="49" t="str">
        <f>IF(formulář!D186="","",formulář!D186)</f>
        <v/>
      </c>
      <c r="G171" s="49" t="str">
        <f>IF(formulář!E186="","",formulář!E186)</f>
        <v/>
      </c>
      <c r="H171" s="49" t="str">
        <f>IF(formulář!I186="","",formulář!I186)</f>
        <v/>
      </c>
      <c r="I171" s="49" t="str">
        <f>IF(A171="smazat červenou","",IF(formulář!R186="",0,formulář!R186))</f>
        <v/>
      </c>
      <c r="J171" s="49" t="str">
        <f>IF(A171="smazat červenou","",IF(formulář!S186="",0,formulář!S186))</f>
        <v/>
      </c>
      <c r="K171" s="49" t="str">
        <f>IF(A171="smazat červenou","",IF(formulář!G186="",0,formulář!G186))</f>
        <v/>
      </c>
      <c r="L171" s="49" t="str">
        <f>IF(A171="","",IF(formulář!J186="","",formulář!CB186))</f>
        <v/>
      </c>
      <c r="M171" s="49" t="str">
        <f>IF(A171="","",IF(formulář!K186="","",formulář!CC186))</f>
        <v/>
      </c>
      <c r="N171" s="49" t="str">
        <f>IF(A171="","",IF(formulář!L186="","",formulář!CD186))</f>
        <v/>
      </c>
      <c r="O171" s="49" t="str">
        <f>IF(A171="","",IF(formulář!M186="","",formulář!CE186))</f>
        <v/>
      </c>
      <c r="P171" s="49" t="str">
        <f>IF(A171="smazat červenou","",formulář!CF186)</f>
        <v/>
      </c>
    </row>
    <row r="172" spans="1:16" x14ac:dyDescent="0.2">
      <c r="A172" s="49" t="str">
        <f>IF(formulář!D187="","smazat červenou",IF(formulář!CG187&lt;&gt;"",formulář!CG187,1))</f>
        <v>smazat červenou</v>
      </c>
      <c r="B172" s="49" t="str">
        <f t="shared" si="2"/>
        <v>celé řádky</v>
      </c>
      <c r="C172" s="49" t="str">
        <f>IF(formulář!D187="","",IF(formulář!B187="",formulář!A187,formulář!B187))</f>
        <v/>
      </c>
      <c r="D172" s="49"/>
      <c r="E172" s="49" t="str">
        <f>IF(formulář!F187="","",formulář!CI187)</f>
        <v/>
      </c>
      <c r="F172" s="49" t="str">
        <f>IF(formulář!D187="","",formulář!D187)</f>
        <v/>
      </c>
      <c r="G172" s="49" t="str">
        <f>IF(formulář!E187="","",formulář!E187)</f>
        <v/>
      </c>
      <c r="H172" s="49" t="str">
        <f>IF(formulář!I187="","",formulář!I187)</f>
        <v/>
      </c>
      <c r="I172" s="49" t="str">
        <f>IF(A172="smazat červenou","",IF(formulář!R187="",0,formulář!R187))</f>
        <v/>
      </c>
      <c r="J172" s="49" t="str">
        <f>IF(A172="smazat červenou","",IF(formulář!S187="",0,formulář!S187))</f>
        <v/>
      </c>
      <c r="K172" s="49" t="str">
        <f>IF(A172="smazat červenou","",IF(formulář!G187="",0,formulář!G187))</f>
        <v/>
      </c>
      <c r="L172" s="49" t="str">
        <f>IF(A172="","",IF(formulář!J187="","",formulář!CB187))</f>
        <v/>
      </c>
      <c r="M172" s="49" t="str">
        <f>IF(A172="","",IF(formulář!K187="","",formulář!CC187))</f>
        <v/>
      </c>
      <c r="N172" s="49" t="str">
        <f>IF(A172="","",IF(formulář!L187="","",formulář!CD187))</f>
        <v/>
      </c>
      <c r="O172" s="49" t="str">
        <f>IF(A172="","",IF(formulář!M187="","",formulář!CE187))</f>
        <v/>
      </c>
      <c r="P172" s="49" t="str">
        <f>IF(A172="smazat červenou","",formulář!CF187)</f>
        <v/>
      </c>
    </row>
    <row r="173" spans="1:16" x14ac:dyDescent="0.2">
      <c r="A173" s="49" t="str">
        <f>IF(formulář!D188="","smazat červenou",IF(formulář!CG188&lt;&gt;"",formulář!CG188,1))</f>
        <v>smazat červenou</v>
      </c>
      <c r="B173" s="49" t="str">
        <f t="shared" si="2"/>
        <v>celé řádky</v>
      </c>
      <c r="C173" s="49" t="str">
        <f>IF(formulář!D188="","",IF(formulář!B188="",formulář!A188,formulář!B188))</f>
        <v/>
      </c>
      <c r="D173" s="49"/>
      <c r="E173" s="49" t="str">
        <f>IF(formulář!F188="","",formulář!CI188)</f>
        <v/>
      </c>
      <c r="F173" s="49" t="str">
        <f>IF(formulář!D188="","",formulář!D188)</f>
        <v/>
      </c>
      <c r="G173" s="49" t="str">
        <f>IF(formulář!E188="","",formulář!E188)</f>
        <v/>
      </c>
      <c r="H173" s="49" t="str">
        <f>IF(formulář!I188="","",formulář!I188)</f>
        <v/>
      </c>
      <c r="I173" s="49" t="str">
        <f>IF(A173="smazat červenou","",IF(formulář!R188="",0,formulář!R188))</f>
        <v/>
      </c>
      <c r="J173" s="49" t="str">
        <f>IF(A173="smazat červenou","",IF(formulář!S188="",0,formulář!S188))</f>
        <v/>
      </c>
      <c r="K173" s="49" t="str">
        <f>IF(A173="smazat červenou","",IF(formulář!G188="",0,formulář!G188))</f>
        <v/>
      </c>
      <c r="L173" s="49" t="str">
        <f>IF(A173="","",IF(formulář!J188="","",formulář!CB188))</f>
        <v/>
      </c>
      <c r="M173" s="49" t="str">
        <f>IF(A173="","",IF(formulář!K188="","",formulář!CC188))</f>
        <v/>
      </c>
      <c r="N173" s="49" t="str">
        <f>IF(A173="","",IF(formulář!L188="","",formulář!CD188))</f>
        <v/>
      </c>
      <c r="O173" s="49" t="str">
        <f>IF(A173="","",IF(formulář!M188="","",formulář!CE188))</f>
        <v/>
      </c>
      <c r="P173" s="49" t="str">
        <f>IF(A173="smazat červenou","",formulář!CF188)</f>
        <v/>
      </c>
    </row>
    <row r="174" spans="1:16" x14ac:dyDescent="0.2">
      <c r="A174" s="49" t="str">
        <f>IF(formulář!D189="","smazat červenou",IF(formulář!CG189&lt;&gt;"",formulář!CG189,1))</f>
        <v>smazat červenou</v>
      </c>
      <c r="B174" s="49" t="str">
        <f t="shared" si="2"/>
        <v>celé řádky</v>
      </c>
      <c r="C174" s="49" t="str">
        <f>IF(formulář!D189="","",IF(formulář!B189="",formulář!A189,formulář!B189))</f>
        <v/>
      </c>
      <c r="D174" s="49"/>
      <c r="E174" s="49" t="str">
        <f>IF(formulář!F189="","",formulář!CI189)</f>
        <v/>
      </c>
      <c r="F174" s="49" t="str">
        <f>IF(formulář!D189="","",formulář!D189)</f>
        <v/>
      </c>
      <c r="G174" s="49" t="str">
        <f>IF(formulář!E189="","",formulář!E189)</f>
        <v/>
      </c>
      <c r="H174" s="49" t="str">
        <f>IF(formulář!I189="","",formulář!I189)</f>
        <v/>
      </c>
      <c r="I174" s="49" t="str">
        <f>IF(A174="smazat červenou","",IF(formulář!R189="",0,formulář!R189))</f>
        <v/>
      </c>
      <c r="J174" s="49" t="str">
        <f>IF(A174="smazat červenou","",IF(formulář!S189="",0,formulář!S189))</f>
        <v/>
      </c>
      <c r="K174" s="49" t="str">
        <f>IF(A174="smazat červenou","",IF(formulář!G189="",0,formulář!G189))</f>
        <v/>
      </c>
      <c r="L174" s="49" t="str">
        <f>IF(A174="","",IF(formulář!J189="","",formulář!CB189))</f>
        <v/>
      </c>
      <c r="M174" s="49" t="str">
        <f>IF(A174="","",IF(formulář!K189="","",formulář!CC189))</f>
        <v/>
      </c>
      <c r="N174" s="49" t="str">
        <f>IF(A174="","",IF(formulář!L189="","",formulář!CD189))</f>
        <v/>
      </c>
      <c r="O174" s="49" t="str">
        <f>IF(A174="","",IF(formulář!M189="","",formulář!CE189))</f>
        <v/>
      </c>
      <c r="P174" s="49" t="str">
        <f>IF(A174="smazat červenou","",formulář!CF189)</f>
        <v/>
      </c>
    </row>
    <row r="175" spans="1:16" x14ac:dyDescent="0.2">
      <c r="A175" s="49" t="str">
        <f>IF(formulář!D190="","smazat červenou",IF(formulář!CG190&lt;&gt;"",formulář!CG190,1))</f>
        <v>smazat červenou</v>
      </c>
      <c r="B175" s="49" t="str">
        <f t="shared" si="2"/>
        <v>celé řádky</v>
      </c>
      <c r="C175" s="49" t="str">
        <f>IF(formulář!D190="","",IF(formulář!B190="",formulář!A190,formulář!B190))</f>
        <v/>
      </c>
      <c r="D175" s="49"/>
      <c r="E175" s="49" t="str">
        <f>IF(formulář!F190="","",formulář!CI190)</f>
        <v/>
      </c>
      <c r="F175" s="49" t="str">
        <f>IF(formulář!D190="","",formulář!D190)</f>
        <v/>
      </c>
      <c r="G175" s="49" t="str">
        <f>IF(formulář!E190="","",formulář!E190)</f>
        <v/>
      </c>
      <c r="H175" s="49" t="str">
        <f>IF(formulář!I190="","",formulář!I190)</f>
        <v/>
      </c>
      <c r="I175" s="49" t="str">
        <f>IF(A175="smazat červenou","",IF(formulář!R190="",0,formulář!R190))</f>
        <v/>
      </c>
      <c r="J175" s="49" t="str">
        <f>IF(A175="smazat červenou","",IF(formulář!S190="",0,formulář!S190))</f>
        <v/>
      </c>
      <c r="K175" s="49" t="str">
        <f>IF(A175="smazat červenou","",IF(formulář!G190="",0,formulář!G190))</f>
        <v/>
      </c>
      <c r="L175" s="49" t="str">
        <f>IF(A175="","",IF(formulář!J190="","",formulář!CB190))</f>
        <v/>
      </c>
      <c r="M175" s="49" t="str">
        <f>IF(A175="","",IF(formulář!K190="","",formulář!CC190))</f>
        <v/>
      </c>
      <c r="N175" s="49" t="str">
        <f>IF(A175="","",IF(formulář!L190="","",formulář!CD190))</f>
        <v/>
      </c>
      <c r="O175" s="49" t="str">
        <f>IF(A175="","",IF(formulář!M190="","",formulář!CE190))</f>
        <v/>
      </c>
      <c r="P175" s="49" t="str">
        <f>IF(A175="smazat červenou","",formulář!CF190)</f>
        <v/>
      </c>
    </row>
    <row r="176" spans="1:16" x14ac:dyDescent="0.2">
      <c r="A176" s="49" t="str">
        <f>IF(formulář!D191="","smazat červenou",IF(formulář!CG191&lt;&gt;"",formulář!CG191,1))</f>
        <v>smazat červenou</v>
      </c>
      <c r="B176" s="49" t="str">
        <f t="shared" si="2"/>
        <v>celé řádky</v>
      </c>
      <c r="C176" s="49" t="str">
        <f>IF(formulář!D191="","",IF(formulář!B191="",formulář!A191,formulář!B191))</f>
        <v/>
      </c>
      <c r="D176" s="49"/>
      <c r="E176" s="49" t="str">
        <f>IF(formulář!F191="","",formulář!CI191)</f>
        <v/>
      </c>
      <c r="F176" s="49" t="str">
        <f>IF(formulář!D191="","",formulář!D191)</f>
        <v/>
      </c>
      <c r="G176" s="49" t="str">
        <f>IF(formulář!E191="","",formulář!E191)</f>
        <v/>
      </c>
      <c r="H176" s="49" t="str">
        <f>IF(formulář!I191="","",formulář!I191)</f>
        <v/>
      </c>
      <c r="I176" s="49" t="str">
        <f>IF(A176="smazat červenou","",IF(formulář!R191="",0,formulář!R191))</f>
        <v/>
      </c>
      <c r="J176" s="49" t="str">
        <f>IF(A176="smazat červenou","",IF(formulář!S191="",0,formulář!S191))</f>
        <v/>
      </c>
      <c r="K176" s="49" t="str">
        <f>IF(A176="smazat červenou","",IF(formulář!G191="",0,formulář!G191))</f>
        <v/>
      </c>
      <c r="L176" s="49" t="str">
        <f>IF(A176="","",IF(formulář!J191="","",formulář!CB191))</f>
        <v/>
      </c>
      <c r="M176" s="49" t="str">
        <f>IF(A176="","",IF(formulář!K191="","",formulář!CC191))</f>
        <v/>
      </c>
      <c r="N176" s="49" t="str">
        <f>IF(A176="","",IF(formulář!L191="","",formulář!CD191))</f>
        <v/>
      </c>
      <c r="O176" s="49" t="str">
        <f>IF(A176="","",IF(formulář!M191="","",formulář!CE191))</f>
        <v/>
      </c>
      <c r="P176" s="49" t="str">
        <f>IF(A176="smazat červenou","",formulář!CF191)</f>
        <v/>
      </c>
    </row>
    <row r="177" spans="1:16" x14ac:dyDescent="0.2">
      <c r="A177" s="49" t="str">
        <f>IF(formulář!D192="","smazat červenou",IF(formulář!CG192&lt;&gt;"",formulář!CG192,1))</f>
        <v>smazat červenou</v>
      </c>
      <c r="B177" s="49" t="str">
        <f t="shared" si="2"/>
        <v>celé řádky</v>
      </c>
      <c r="C177" s="49" t="str">
        <f>IF(formulář!D192="","",IF(formulář!B192="",formulář!A192,formulář!B192))</f>
        <v/>
      </c>
      <c r="D177" s="49"/>
      <c r="E177" s="49" t="str">
        <f>IF(formulář!F192="","",formulář!CI192)</f>
        <v/>
      </c>
      <c r="F177" s="49" t="str">
        <f>IF(formulář!D192="","",formulář!D192)</f>
        <v/>
      </c>
      <c r="G177" s="49" t="str">
        <f>IF(formulář!E192="","",formulář!E192)</f>
        <v/>
      </c>
      <c r="H177" s="49" t="str">
        <f>IF(formulář!I192="","",formulář!I192)</f>
        <v/>
      </c>
      <c r="I177" s="49" t="str">
        <f>IF(A177="smazat červenou","",IF(formulář!R192="",0,formulář!R192))</f>
        <v/>
      </c>
      <c r="J177" s="49" t="str">
        <f>IF(A177="smazat červenou","",IF(formulář!S192="",0,formulář!S192))</f>
        <v/>
      </c>
      <c r="K177" s="49" t="str">
        <f>IF(A177="smazat červenou","",IF(formulář!G192="",0,formulář!G192))</f>
        <v/>
      </c>
      <c r="L177" s="49" t="str">
        <f>IF(A177="","",IF(formulář!J192="","",formulář!CB192))</f>
        <v/>
      </c>
      <c r="M177" s="49" t="str">
        <f>IF(A177="","",IF(formulář!K192="","",formulář!CC192))</f>
        <v/>
      </c>
      <c r="N177" s="49" t="str">
        <f>IF(A177="","",IF(formulář!L192="","",formulář!CD192))</f>
        <v/>
      </c>
      <c r="O177" s="49" t="str">
        <f>IF(A177="","",IF(formulář!M192="","",formulář!CE192))</f>
        <v/>
      </c>
      <c r="P177" s="49" t="str">
        <f>IF(A177="smazat červenou","",formulář!CF192)</f>
        <v/>
      </c>
    </row>
    <row r="178" spans="1:16" x14ac:dyDescent="0.2">
      <c r="A178" s="49" t="str">
        <f>IF(formulář!D193="","smazat červenou",IF(formulář!CG193&lt;&gt;"",formulář!CG193,1))</f>
        <v>smazat červenou</v>
      </c>
      <c r="B178" s="49" t="str">
        <f t="shared" si="2"/>
        <v>celé řádky</v>
      </c>
      <c r="C178" s="49" t="str">
        <f>IF(formulář!D193="","",IF(formulář!B193="",formulář!A193,formulář!B193))</f>
        <v/>
      </c>
      <c r="D178" s="49"/>
      <c r="E178" s="49" t="str">
        <f>IF(formulář!F193="","",formulář!CI193)</f>
        <v/>
      </c>
      <c r="F178" s="49" t="str">
        <f>IF(formulář!D193="","",formulář!D193)</f>
        <v/>
      </c>
      <c r="G178" s="49" t="str">
        <f>IF(formulář!E193="","",formulář!E193)</f>
        <v/>
      </c>
      <c r="H178" s="49" t="str">
        <f>IF(formulář!I193="","",formulář!I193)</f>
        <v/>
      </c>
      <c r="I178" s="49" t="str">
        <f>IF(A178="smazat červenou","",IF(formulář!R193="",0,formulář!R193))</f>
        <v/>
      </c>
      <c r="J178" s="49" t="str">
        <f>IF(A178="smazat červenou","",IF(formulář!S193="",0,formulář!S193))</f>
        <v/>
      </c>
      <c r="K178" s="49" t="str">
        <f>IF(A178="smazat červenou","",IF(formulář!G193="",0,formulář!G193))</f>
        <v/>
      </c>
      <c r="L178" s="49" t="str">
        <f>IF(A178="","",IF(formulář!J193="","",formulář!CB193))</f>
        <v/>
      </c>
      <c r="M178" s="49" t="str">
        <f>IF(A178="","",IF(formulář!K193="","",formulář!CC193))</f>
        <v/>
      </c>
      <c r="N178" s="49" t="str">
        <f>IF(A178="","",IF(formulář!L193="","",formulář!CD193))</f>
        <v/>
      </c>
      <c r="O178" s="49" t="str">
        <f>IF(A178="","",IF(formulář!M193="","",formulář!CE193))</f>
        <v/>
      </c>
      <c r="P178" s="49" t="str">
        <f>IF(A178="smazat červenou","",formulář!CF193)</f>
        <v/>
      </c>
    </row>
    <row r="179" spans="1:16" x14ac:dyDescent="0.2">
      <c r="A179" s="49" t="str">
        <f>IF(formulář!D194="","smazat červenou",IF(formulář!CG194&lt;&gt;"",formulář!CG194,1))</f>
        <v>smazat červenou</v>
      </c>
      <c r="B179" s="49" t="str">
        <f t="shared" si="2"/>
        <v>celé řádky</v>
      </c>
      <c r="C179" s="49" t="str">
        <f>IF(formulář!D194="","",IF(formulář!B194="",formulář!A194,formulář!B194))</f>
        <v/>
      </c>
      <c r="D179" s="49"/>
      <c r="E179" s="49" t="str">
        <f>IF(formulář!F194="","",formulář!CI194)</f>
        <v/>
      </c>
      <c r="F179" s="49" t="str">
        <f>IF(formulář!D194="","",formulář!D194)</f>
        <v/>
      </c>
      <c r="G179" s="49" t="str">
        <f>IF(formulář!E194="","",formulář!E194)</f>
        <v/>
      </c>
      <c r="H179" s="49" t="str">
        <f>IF(formulář!I194="","",formulář!I194)</f>
        <v/>
      </c>
      <c r="I179" s="49" t="str">
        <f>IF(A179="smazat červenou","",IF(formulář!R194="",0,formulář!R194))</f>
        <v/>
      </c>
      <c r="J179" s="49" t="str">
        <f>IF(A179="smazat červenou","",IF(formulář!S194="",0,formulář!S194))</f>
        <v/>
      </c>
      <c r="K179" s="49" t="str">
        <f>IF(A179="smazat červenou","",IF(formulář!G194="",0,formulář!G194))</f>
        <v/>
      </c>
      <c r="L179" s="49" t="str">
        <f>IF(A179="","",IF(formulář!J194="","",formulář!CB194))</f>
        <v/>
      </c>
      <c r="M179" s="49" t="str">
        <f>IF(A179="","",IF(formulář!K194="","",formulář!CC194))</f>
        <v/>
      </c>
      <c r="N179" s="49" t="str">
        <f>IF(A179="","",IF(formulář!L194="","",formulář!CD194))</f>
        <v/>
      </c>
      <c r="O179" s="49" t="str">
        <f>IF(A179="","",IF(formulář!M194="","",formulář!CE194))</f>
        <v/>
      </c>
      <c r="P179" s="49" t="str">
        <f>IF(A179="smazat červenou","",formulář!CF194)</f>
        <v/>
      </c>
    </row>
    <row r="180" spans="1:16" x14ac:dyDescent="0.2">
      <c r="A180" s="49" t="str">
        <f>IF(formulář!D195="","smazat červenou",IF(formulář!CG195&lt;&gt;"",formulář!CG195,1))</f>
        <v>smazat červenou</v>
      </c>
      <c r="B180" s="49" t="str">
        <f t="shared" si="2"/>
        <v>celé řádky</v>
      </c>
      <c r="C180" s="49" t="str">
        <f>IF(formulář!D195="","",IF(formulář!B195="",formulář!A195,formulář!B195))</f>
        <v/>
      </c>
      <c r="D180" s="49"/>
      <c r="E180" s="49" t="str">
        <f>IF(formulář!F195="","",formulář!CI195)</f>
        <v/>
      </c>
      <c r="F180" s="49" t="str">
        <f>IF(formulář!D195="","",formulář!D195)</f>
        <v/>
      </c>
      <c r="G180" s="49" t="str">
        <f>IF(formulář!E195="","",formulář!E195)</f>
        <v/>
      </c>
      <c r="H180" s="49" t="str">
        <f>IF(formulář!I195="","",formulář!I195)</f>
        <v/>
      </c>
      <c r="I180" s="49" t="str">
        <f>IF(A180="smazat červenou","",IF(formulář!R195="",0,formulář!R195))</f>
        <v/>
      </c>
      <c r="J180" s="49" t="str">
        <f>IF(A180="smazat červenou","",IF(formulář!S195="",0,formulář!S195))</f>
        <v/>
      </c>
      <c r="K180" s="49" t="str">
        <f>IF(A180="smazat červenou","",IF(formulář!G195="",0,formulář!G195))</f>
        <v/>
      </c>
      <c r="L180" s="49" t="str">
        <f>IF(A180="","",IF(formulář!J195="","",formulář!CB195))</f>
        <v/>
      </c>
      <c r="M180" s="49" t="str">
        <f>IF(A180="","",IF(formulář!K195="","",formulář!CC195))</f>
        <v/>
      </c>
      <c r="N180" s="49" t="str">
        <f>IF(A180="","",IF(formulář!L195="","",formulář!CD195))</f>
        <v/>
      </c>
      <c r="O180" s="49" t="str">
        <f>IF(A180="","",IF(formulář!M195="","",formulář!CE195))</f>
        <v/>
      </c>
      <c r="P180" s="49" t="str">
        <f>IF(A180="smazat červenou","",formulář!CF195)</f>
        <v/>
      </c>
    </row>
    <row r="181" spans="1:16" x14ac:dyDescent="0.2">
      <c r="A181" s="49" t="str">
        <f>IF(formulář!D196="","smazat červenou",IF(formulář!CG196&lt;&gt;"",formulář!CG196,1))</f>
        <v>smazat červenou</v>
      </c>
      <c r="B181" s="49" t="str">
        <f t="shared" si="2"/>
        <v>celé řádky</v>
      </c>
      <c r="C181" s="49" t="str">
        <f>IF(formulář!D196="","",IF(formulář!B196="",formulář!A196,formulář!B196))</f>
        <v/>
      </c>
      <c r="D181" s="49"/>
      <c r="E181" s="49" t="str">
        <f>IF(formulář!F196="","",formulář!CI196)</f>
        <v/>
      </c>
      <c r="F181" s="49" t="str">
        <f>IF(formulář!D196="","",formulář!D196)</f>
        <v/>
      </c>
      <c r="G181" s="49" t="str">
        <f>IF(formulář!E196="","",formulář!E196)</f>
        <v/>
      </c>
      <c r="H181" s="49" t="str">
        <f>IF(formulář!I196="","",formulář!I196)</f>
        <v/>
      </c>
      <c r="I181" s="49" t="str">
        <f>IF(A181="smazat červenou","",IF(formulář!R196="",0,formulář!R196))</f>
        <v/>
      </c>
      <c r="J181" s="49" t="str">
        <f>IF(A181="smazat červenou","",IF(formulář!S196="",0,formulář!S196))</f>
        <v/>
      </c>
      <c r="K181" s="49" t="str">
        <f>IF(A181="smazat červenou","",IF(formulář!G196="",0,formulář!G196))</f>
        <v/>
      </c>
      <c r="L181" s="49" t="str">
        <f>IF(A181="","",IF(formulář!J196="","",formulář!CB196))</f>
        <v/>
      </c>
      <c r="M181" s="49" t="str">
        <f>IF(A181="","",IF(formulář!K196="","",formulář!CC196))</f>
        <v/>
      </c>
      <c r="N181" s="49" t="str">
        <f>IF(A181="","",IF(formulář!L196="","",formulář!CD196))</f>
        <v/>
      </c>
      <c r="O181" s="49" t="str">
        <f>IF(A181="","",IF(formulář!M196="","",formulář!CE196))</f>
        <v/>
      </c>
      <c r="P181" s="49" t="str">
        <f>IF(A181="smazat červenou","",formulář!CF196)</f>
        <v/>
      </c>
    </row>
    <row r="182" spans="1:16" x14ac:dyDescent="0.2">
      <c r="A182" s="49" t="str">
        <f>IF(formulář!D197="","smazat červenou",IF(formulář!CG197&lt;&gt;"",formulář!CG197,1))</f>
        <v>smazat červenou</v>
      </c>
      <c r="B182" s="49" t="str">
        <f t="shared" si="2"/>
        <v>celé řádky</v>
      </c>
      <c r="C182" s="49" t="str">
        <f>IF(formulář!D197="","",IF(formulář!B197="",formulář!A197,formulář!B197))</f>
        <v/>
      </c>
      <c r="D182" s="49"/>
      <c r="E182" s="49" t="str">
        <f>IF(formulář!F197="","",formulář!CI197)</f>
        <v/>
      </c>
      <c r="F182" s="49" t="str">
        <f>IF(formulář!D197="","",formulář!D197)</f>
        <v/>
      </c>
      <c r="G182" s="49" t="str">
        <f>IF(formulář!E197="","",formulář!E197)</f>
        <v/>
      </c>
      <c r="H182" s="49" t="str">
        <f>IF(formulář!I197="","",formulář!I197)</f>
        <v/>
      </c>
      <c r="I182" s="49" t="str">
        <f>IF(A182="smazat červenou","",IF(formulář!R197="",0,formulář!R197))</f>
        <v/>
      </c>
      <c r="J182" s="49" t="str">
        <f>IF(A182="smazat červenou","",IF(formulář!S197="",0,formulář!S197))</f>
        <v/>
      </c>
      <c r="K182" s="49" t="str">
        <f>IF(A182="smazat červenou","",IF(formulář!G197="",0,formulář!G197))</f>
        <v/>
      </c>
      <c r="L182" s="49" t="str">
        <f>IF(A182="","",IF(formulář!J197="","",formulář!CB197))</f>
        <v/>
      </c>
      <c r="M182" s="49" t="str">
        <f>IF(A182="","",IF(formulář!K197="","",formulář!CC197))</f>
        <v/>
      </c>
      <c r="N182" s="49" t="str">
        <f>IF(A182="","",IF(formulář!L197="","",formulář!CD197))</f>
        <v/>
      </c>
      <c r="O182" s="49" t="str">
        <f>IF(A182="","",IF(formulář!M197="","",formulář!CE197))</f>
        <v/>
      </c>
      <c r="P182" s="49" t="str">
        <f>IF(A182="smazat červenou","",formulář!CF197)</f>
        <v/>
      </c>
    </row>
    <row r="183" spans="1:16" x14ac:dyDescent="0.2">
      <c r="A183" s="49" t="str">
        <f>IF(formulář!D198="","smazat červenou",IF(formulář!CG198&lt;&gt;"",formulář!CG198,1))</f>
        <v>smazat červenou</v>
      </c>
      <c r="B183" s="49" t="str">
        <f t="shared" si="2"/>
        <v>celé řádky</v>
      </c>
      <c r="C183" s="49" t="str">
        <f>IF(formulář!D198="","",IF(formulář!B198="",formulář!A198,formulář!B198))</f>
        <v/>
      </c>
      <c r="D183" s="49"/>
      <c r="E183" s="49" t="str">
        <f>IF(formulář!F198="","",formulář!CI198)</f>
        <v/>
      </c>
      <c r="F183" s="49" t="str">
        <f>IF(formulář!D198="","",formulář!D198)</f>
        <v/>
      </c>
      <c r="G183" s="49" t="str">
        <f>IF(formulář!E198="","",formulář!E198)</f>
        <v/>
      </c>
      <c r="H183" s="49" t="str">
        <f>IF(formulář!I198="","",formulář!I198)</f>
        <v/>
      </c>
      <c r="I183" s="49" t="str">
        <f>IF(A183="smazat červenou","",IF(formulář!R198="",0,formulář!R198))</f>
        <v/>
      </c>
      <c r="J183" s="49" t="str">
        <f>IF(A183="smazat červenou","",IF(formulář!S198="",0,formulář!S198))</f>
        <v/>
      </c>
      <c r="K183" s="49" t="str">
        <f>IF(A183="smazat červenou","",IF(formulář!G198="",0,formulář!G198))</f>
        <v/>
      </c>
      <c r="L183" s="49" t="str">
        <f>IF(A183="","",IF(formulář!J198="","",formulář!CB198))</f>
        <v/>
      </c>
      <c r="M183" s="49" t="str">
        <f>IF(A183="","",IF(formulář!K198="","",formulář!CC198))</f>
        <v/>
      </c>
      <c r="N183" s="49" t="str">
        <f>IF(A183="","",IF(formulář!L198="","",formulář!CD198))</f>
        <v/>
      </c>
      <c r="O183" s="49" t="str">
        <f>IF(A183="","",IF(formulář!M198="","",formulář!CE198))</f>
        <v/>
      </c>
      <c r="P183" s="49" t="str">
        <f>IF(A183="smazat červenou","",formulář!CF198)</f>
        <v/>
      </c>
    </row>
    <row r="184" spans="1:16" x14ac:dyDescent="0.2">
      <c r="A184" s="49" t="str">
        <f>IF(formulář!D199="","smazat červenou",IF(formulář!CG199&lt;&gt;"",formulář!CG199,1))</f>
        <v>smazat červenou</v>
      </c>
      <c r="B184" s="49" t="str">
        <f t="shared" si="2"/>
        <v>celé řádky</v>
      </c>
      <c r="C184" s="49" t="str">
        <f>IF(formulář!D199="","",IF(formulář!B199="",formulář!A199,formulář!B199))</f>
        <v/>
      </c>
      <c r="D184" s="49"/>
      <c r="E184" s="49" t="str">
        <f>IF(formulář!F199="","",formulář!CI199)</f>
        <v/>
      </c>
      <c r="F184" s="49" t="str">
        <f>IF(formulář!D199="","",formulář!D199)</f>
        <v/>
      </c>
      <c r="G184" s="49" t="str">
        <f>IF(formulář!E199="","",formulář!E199)</f>
        <v/>
      </c>
      <c r="H184" s="49" t="str">
        <f>IF(formulář!I199="","",formulář!I199)</f>
        <v/>
      </c>
      <c r="I184" s="49" t="str">
        <f>IF(A184="smazat červenou","",IF(formulář!R199="",0,formulář!R199))</f>
        <v/>
      </c>
      <c r="J184" s="49" t="str">
        <f>IF(A184="smazat červenou","",IF(formulář!S199="",0,formulář!S199))</f>
        <v/>
      </c>
      <c r="K184" s="49" t="str">
        <f>IF(A184="smazat červenou","",IF(formulář!G199="",0,formulář!G199))</f>
        <v/>
      </c>
      <c r="L184" s="49" t="str">
        <f>IF(A184="","",IF(formulář!J199="","",formulář!CB199))</f>
        <v/>
      </c>
      <c r="M184" s="49" t="str">
        <f>IF(A184="","",IF(formulář!K199="","",formulář!CC199))</f>
        <v/>
      </c>
      <c r="N184" s="49" t="str">
        <f>IF(A184="","",IF(formulář!L199="","",formulář!CD199))</f>
        <v/>
      </c>
      <c r="O184" s="49" t="str">
        <f>IF(A184="","",IF(formulář!M199="","",formulář!CE199))</f>
        <v/>
      </c>
      <c r="P184" s="49" t="str">
        <f>IF(A184="smazat červenou","",formulář!CF199)</f>
        <v/>
      </c>
    </row>
    <row r="185" spans="1:16" x14ac:dyDescent="0.2">
      <c r="A185" s="49" t="str">
        <f>IF(formulář!D200="","smazat červenou",IF(formulář!CG200&lt;&gt;"",formulář!CG200,1))</f>
        <v>smazat červenou</v>
      </c>
      <c r="B185" s="49" t="str">
        <f t="shared" si="2"/>
        <v>celé řádky</v>
      </c>
      <c r="C185" s="49" t="str">
        <f>IF(formulář!D200="","",IF(formulář!B200="",formulář!A200,formulář!B200))</f>
        <v/>
      </c>
      <c r="D185" s="49"/>
      <c r="E185" s="49" t="str">
        <f>IF(formulář!F200="","",formulář!CI200)</f>
        <v/>
      </c>
      <c r="F185" s="49" t="str">
        <f>IF(formulář!D200="","",formulář!D200)</f>
        <v/>
      </c>
      <c r="G185" s="49" t="str">
        <f>IF(formulář!E200="","",formulář!E200)</f>
        <v/>
      </c>
      <c r="H185" s="49" t="str">
        <f>IF(formulář!I200="","",formulář!I200)</f>
        <v/>
      </c>
      <c r="I185" s="49" t="str">
        <f>IF(A185="smazat červenou","",IF(formulář!R200="",0,formulář!R200))</f>
        <v/>
      </c>
      <c r="J185" s="49" t="str">
        <f>IF(A185="smazat červenou","",IF(formulář!S200="",0,formulář!S200))</f>
        <v/>
      </c>
      <c r="K185" s="49" t="str">
        <f>IF(A185="smazat červenou","",IF(formulář!G200="",0,formulář!G200))</f>
        <v/>
      </c>
      <c r="L185" s="49" t="str">
        <f>IF(A185="","",IF(formulář!J200="","",formulář!CB200))</f>
        <v/>
      </c>
      <c r="M185" s="49" t="str">
        <f>IF(A185="","",IF(formulář!K200="","",formulář!CC200))</f>
        <v/>
      </c>
      <c r="N185" s="49" t="str">
        <f>IF(A185="","",IF(formulář!L200="","",formulář!CD200))</f>
        <v/>
      </c>
      <c r="O185" s="49" t="str">
        <f>IF(A185="","",IF(formulář!M200="","",formulář!CE200))</f>
        <v/>
      </c>
      <c r="P185" s="49" t="str">
        <f>IF(A185="smazat červenou","",formulář!CF200)</f>
        <v/>
      </c>
    </row>
    <row r="186" spans="1:16" x14ac:dyDescent="0.2">
      <c r="A186" s="49" t="str">
        <f>IF(formulář!D201="","smazat červenou",IF(formulář!CG201&lt;&gt;"",formulář!CG201,1))</f>
        <v>smazat červenou</v>
      </c>
      <c r="B186" s="49" t="str">
        <f t="shared" si="2"/>
        <v>celé řádky</v>
      </c>
      <c r="C186" s="49" t="str">
        <f>IF(formulář!D201="","",IF(formulář!B201="",formulář!A201,formulář!B201))</f>
        <v/>
      </c>
      <c r="D186" s="49"/>
      <c r="E186" s="49" t="str">
        <f>IF(formulář!F201="","",formulář!CI201)</f>
        <v/>
      </c>
      <c r="F186" s="49" t="str">
        <f>IF(formulář!D201="","",formulář!D201)</f>
        <v/>
      </c>
      <c r="G186" s="49" t="str">
        <f>IF(formulář!E201="","",formulář!E201)</f>
        <v/>
      </c>
      <c r="H186" s="49" t="str">
        <f>IF(formulář!I201="","",formulář!I201)</f>
        <v/>
      </c>
      <c r="I186" s="49" t="str">
        <f>IF(A186="smazat červenou","",IF(formulář!R201="",0,formulář!R201))</f>
        <v/>
      </c>
      <c r="J186" s="49" t="str">
        <f>IF(A186="smazat červenou","",IF(formulář!S201="",0,formulář!S201))</f>
        <v/>
      </c>
      <c r="K186" s="49" t="str">
        <f>IF(A186="smazat červenou","",IF(formulář!G201="",0,formulář!G201))</f>
        <v/>
      </c>
      <c r="L186" s="49" t="str">
        <f>IF(A186="","",IF(formulář!J201="","",formulář!CB201))</f>
        <v/>
      </c>
      <c r="M186" s="49" t="str">
        <f>IF(A186="","",IF(formulář!K201="","",formulář!CC201))</f>
        <v/>
      </c>
      <c r="N186" s="49" t="str">
        <f>IF(A186="","",IF(formulář!L201="","",formulář!CD201))</f>
        <v/>
      </c>
      <c r="O186" s="49" t="str">
        <f>IF(A186="","",IF(formulář!M201="","",formulář!CE201))</f>
        <v/>
      </c>
      <c r="P186" s="49" t="str">
        <f>IF(A186="smazat červenou","",formulář!CF201)</f>
        <v/>
      </c>
    </row>
    <row r="187" spans="1:16" x14ac:dyDescent="0.2">
      <c r="A187" s="49" t="str">
        <f>IF(formulář!D202="","smazat červenou",IF(formulář!CG202&lt;&gt;"",formulář!CG202,1))</f>
        <v>smazat červenou</v>
      </c>
      <c r="B187" s="49" t="str">
        <f t="shared" si="2"/>
        <v>celé řádky</v>
      </c>
      <c r="C187" s="49" t="str">
        <f>IF(formulář!D202="","",IF(formulář!B202="",formulář!A202,formulář!B202))</f>
        <v/>
      </c>
      <c r="D187" s="49"/>
      <c r="E187" s="49" t="str">
        <f>IF(formulář!F202="","",formulář!CI202)</f>
        <v/>
      </c>
      <c r="F187" s="49" t="str">
        <f>IF(formulář!D202="","",formulář!D202)</f>
        <v/>
      </c>
      <c r="G187" s="49" t="str">
        <f>IF(formulář!E202="","",formulář!E202)</f>
        <v/>
      </c>
      <c r="H187" s="49" t="str">
        <f>IF(formulář!I202="","",formulář!I202)</f>
        <v/>
      </c>
      <c r="I187" s="49" t="str">
        <f>IF(A187="smazat červenou","",IF(formulář!R202="",0,formulář!R202))</f>
        <v/>
      </c>
      <c r="J187" s="49" t="str">
        <f>IF(A187="smazat červenou","",IF(formulář!S202="",0,formulář!S202))</f>
        <v/>
      </c>
      <c r="K187" s="49" t="str">
        <f>IF(A187="smazat červenou","",IF(formulář!G202="",0,formulář!G202))</f>
        <v/>
      </c>
      <c r="L187" s="49" t="str">
        <f>IF(A187="","",IF(formulář!J202="","",formulář!CB202))</f>
        <v/>
      </c>
      <c r="M187" s="49" t="str">
        <f>IF(A187="","",IF(formulář!K202="","",formulář!CC202))</f>
        <v/>
      </c>
      <c r="N187" s="49" t="str">
        <f>IF(A187="","",IF(formulář!L202="","",formulář!CD202))</f>
        <v/>
      </c>
      <c r="O187" s="49" t="str">
        <f>IF(A187="","",IF(formulář!M202="","",formulář!CE202))</f>
        <v/>
      </c>
      <c r="P187" s="49" t="str">
        <f>IF(A187="smazat červenou","",formulář!CF202)</f>
        <v/>
      </c>
    </row>
    <row r="188" spans="1:16" x14ac:dyDescent="0.2">
      <c r="A188" s="49" t="str">
        <f>IF(formulář!D203="","smazat červenou",IF(formulář!CG203&lt;&gt;"",formulář!CG203,1))</f>
        <v>smazat červenou</v>
      </c>
      <c r="B188" s="49" t="str">
        <f t="shared" si="2"/>
        <v>celé řádky</v>
      </c>
      <c r="C188" s="49" t="str">
        <f>IF(formulář!D203="","",IF(formulář!B203="",formulář!A203,formulář!B203))</f>
        <v/>
      </c>
      <c r="D188" s="49"/>
      <c r="E188" s="49" t="str">
        <f>IF(formulář!F203="","",formulář!CI203)</f>
        <v/>
      </c>
      <c r="F188" s="49" t="str">
        <f>IF(formulář!D203="","",formulář!D203)</f>
        <v/>
      </c>
      <c r="G188" s="49" t="str">
        <f>IF(formulář!E203="","",formulář!E203)</f>
        <v/>
      </c>
      <c r="H188" s="49" t="str">
        <f>IF(formulář!I203="","",formulář!I203)</f>
        <v/>
      </c>
      <c r="I188" s="49" t="str">
        <f>IF(A188="smazat červenou","",IF(formulář!R203="",0,formulář!R203))</f>
        <v/>
      </c>
      <c r="J188" s="49" t="str">
        <f>IF(A188="smazat červenou","",IF(formulář!S203="",0,formulář!S203))</f>
        <v/>
      </c>
      <c r="K188" s="49" t="str">
        <f>IF(A188="smazat červenou","",IF(formulář!G203="",0,formulář!G203))</f>
        <v/>
      </c>
      <c r="L188" s="49" t="str">
        <f>IF(A188="","",IF(formulář!J203="","",formulář!CB203))</f>
        <v/>
      </c>
      <c r="M188" s="49" t="str">
        <f>IF(A188="","",IF(formulář!K203="","",formulář!CC203))</f>
        <v/>
      </c>
      <c r="N188" s="49" t="str">
        <f>IF(A188="","",IF(formulář!L203="","",formulář!CD203))</f>
        <v/>
      </c>
      <c r="O188" s="49" t="str">
        <f>IF(A188="","",IF(formulář!M203="","",formulář!CE203))</f>
        <v/>
      </c>
      <c r="P188" s="49" t="str">
        <f>IF(A188="smazat červenou","",formulář!CF203)</f>
        <v/>
      </c>
    </row>
    <row r="189" spans="1:16" x14ac:dyDescent="0.2">
      <c r="A189" s="49" t="str">
        <f>IF(formulář!D204="","smazat červenou",IF(formulář!CG204&lt;&gt;"",formulář!CG204,1))</f>
        <v>smazat červenou</v>
      </c>
      <c r="B189" s="49" t="str">
        <f t="shared" si="2"/>
        <v>celé řádky</v>
      </c>
      <c r="C189" s="49" t="str">
        <f>IF(formulář!D204="","",IF(formulář!B204="",formulář!A204,formulář!B204))</f>
        <v/>
      </c>
      <c r="D189" s="49"/>
      <c r="E189" s="49" t="str">
        <f>IF(formulář!F204="","",formulář!CI204)</f>
        <v/>
      </c>
      <c r="F189" s="49" t="str">
        <f>IF(formulář!D204="","",formulář!D204)</f>
        <v/>
      </c>
      <c r="G189" s="49" t="str">
        <f>IF(formulář!E204="","",formulář!E204)</f>
        <v/>
      </c>
      <c r="H189" s="49" t="str">
        <f>IF(formulář!I204="","",formulář!I204)</f>
        <v/>
      </c>
      <c r="I189" s="49" t="str">
        <f>IF(A189="smazat červenou","",IF(formulář!R204="",0,formulář!R204))</f>
        <v/>
      </c>
      <c r="J189" s="49" t="str">
        <f>IF(A189="smazat červenou","",IF(formulář!S204="",0,formulář!S204))</f>
        <v/>
      </c>
      <c r="K189" s="49" t="str">
        <f>IF(A189="smazat červenou","",IF(formulář!G204="",0,formulář!G204))</f>
        <v/>
      </c>
      <c r="L189" s="49" t="str">
        <f>IF(A189="","",IF(formulář!J204="","",formulář!CB204))</f>
        <v/>
      </c>
      <c r="M189" s="49" t="str">
        <f>IF(A189="","",IF(formulář!K204="","",formulář!CC204))</f>
        <v/>
      </c>
      <c r="N189" s="49" t="str">
        <f>IF(A189="","",IF(formulář!L204="","",formulář!CD204))</f>
        <v/>
      </c>
      <c r="O189" s="49" t="str">
        <f>IF(A189="","",IF(formulář!M204="","",formulář!CE204))</f>
        <v/>
      </c>
      <c r="P189" s="49" t="str">
        <f>IF(A189="smazat červenou","",formulář!CF204)</f>
        <v/>
      </c>
    </row>
    <row r="190" spans="1:16" x14ac:dyDescent="0.2">
      <c r="A190" s="49" t="str">
        <f>IF(formulář!D205="","smazat červenou",IF(formulář!CG205&lt;&gt;"",formulář!CG205,1))</f>
        <v>smazat červenou</v>
      </c>
      <c r="B190" s="49" t="str">
        <f t="shared" si="2"/>
        <v>celé řádky</v>
      </c>
      <c r="C190" s="49" t="str">
        <f>IF(formulář!D205="","",IF(formulář!B205="",formulář!A205,formulář!B205))</f>
        <v/>
      </c>
      <c r="D190" s="49"/>
      <c r="E190" s="49" t="str">
        <f>IF(formulář!F205="","",formulář!CI205)</f>
        <v/>
      </c>
      <c r="F190" s="49" t="str">
        <f>IF(formulář!D205="","",formulář!D205)</f>
        <v/>
      </c>
      <c r="G190" s="49" t="str">
        <f>IF(formulář!E205="","",formulář!E205)</f>
        <v/>
      </c>
      <c r="H190" s="49" t="str">
        <f>IF(formulář!I205="","",formulář!I205)</f>
        <v/>
      </c>
      <c r="I190" s="49" t="str">
        <f>IF(A190="smazat červenou","",IF(formulář!R205="",0,formulář!R205))</f>
        <v/>
      </c>
      <c r="J190" s="49" t="str">
        <f>IF(A190="smazat červenou","",IF(formulář!S205="",0,formulář!S205))</f>
        <v/>
      </c>
      <c r="K190" s="49" t="str">
        <f>IF(A190="smazat červenou","",IF(formulář!G205="",0,formulář!G205))</f>
        <v/>
      </c>
      <c r="L190" s="49" t="str">
        <f>IF(A190="","",IF(formulář!J205="","",formulář!CB205))</f>
        <v/>
      </c>
      <c r="M190" s="49" t="str">
        <f>IF(A190="","",IF(formulář!K205="","",formulář!CC205))</f>
        <v/>
      </c>
      <c r="N190" s="49" t="str">
        <f>IF(A190="","",IF(formulář!L205="","",formulář!CD205))</f>
        <v/>
      </c>
      <c r="O190" s="49" t="str">
        <f>IF(A190="","",IF(formulář!M205="","",formulář!CE205))</f>
        <v/>
      </c>
      <c r="P190" s="49" t="str">
        <f>IF(A190="smazat červenou","",formulář!CF205)</f>
        <v/>
      </c>
    </row>
    <row r="191" spans="1:16" x14ac:dyDescent="0.2">
      <c r="A191" s="49" t="str">
        <f>IF(formulář!D206="","smazat červenou",IF(formulář!CG206&lt;&gt;"",formulář!CG206,1))</f>
        <v>smazat červenou</v>
      </c>
      <c r="B191" s="49" t="str">
        <f t="shared" si="2"/>
        <v>celé řádky</v>
      </c>
      <c r="C191" s="49" t="str">
        <f>IF(formulář!D206="","",IF(formulář!B206="",formulář!A206,formulář!B206))</f>
        <v/>
      </c>
      <c r="D191" s="49"/>
      <c r="E191" s="49" t="str">
        <f>IF(formulář!F206="","",formulář!CI206)</f>
        <v/>
      </c>
      <c r="F191" s="49" t="str">
        <f>IF(formulář!D206="","",formulář!D206)</f>
        <v/>
      </c>
      <c r="G191" s="49" t="str">
        <f>IF(formulář!E206="","",formulář!E206)</f>
        <v/>
      </c>
      <c r="H191" s="49" t="str">
        <f>IF(formulář!I206="","",formulář!I206)</f>
        <v/>
      </c>
      <c r="I191" s="49" t="str">
        <f>IF(A191="smazat červenou","",IF(formulář!R206="",0,formulář!R206))</f>
        <v/>
      </c>
      <c r="J191" s="49" t="str">
        <f>IF(A191="smazat červenou","",IF(formulář!S206="",0,formulář!S206))</f>
        <v/>
      </c>
      <c r="K191" s="49" t="str">
        <f>IF(A191="smazat červenou","",IF(formulář!G206="",0,formulář!G206))</f>
        <v/>
      </c>
      <c r="L191" s="49" t="str">
        <f>IF(A191="","",IF(formulář!J206="","",formulář!CB206))</f>
        <v/>
      </c>
      <c r="M191" s="49" t="str">
        <f>IF(A191="","",IF(formulář!K206="","",formulář!CC206))</f>
        <v/>
      </c>
      <c r="N191" s="49" t="str">
        <f>IF(A191="","",IF(formulář!L206="","",formulář!CD206))</f>
        <v/>
      </c>
      <c r="O191" s="49" t="str">
        <f>IF(A191="","",IF(formulář!M206="","",formulář!CE206))</f>
        <v/>
      </c>
      <c r="P191" s="49" t="str">
        <f>IF(A191="smazat červenou","",formulář!CF206)</f>
        <v/>
      </c>
    </row>
    <row r="192" spans="1:16" x14ac:dyDescent="0.2">
      <c r="A192" s="49" t="str">
        <f>IF(formulář!D207="","smazat červenou",IF(formulář!CG207&lt;&gt;"",formulář!CG207,1))</f>
        <v>smazat červenou</v>
      </c>
      <c r="B192" s="49" t="str">
        <f t="shared" si="2"/>
        <v>celé řádky</v>
      </c>
      <c r="C192" s="49" t="str">
        <f>IF(formulář!D207="","",IF(formulář!B207="",formulář!A207,formulář!B207))</f>
        <v/>
      </c>
      <c r="D192" s="49"/>
      <c r="E192" s="49" t="str">
        <f>IF(formulář!F207="","",formulář!CI207)</f>
        <v/>
      </c>
      <c r="F192" s="49" t="str">
        <f>IF(formulář!D207="","",formulář!D207)</f>
        <v/>
      </c>
      <c r="G192" s="49" t="str">
        <f>IF(formulář!E207="","",formulář!E207)</f>
        <v/>
      </c>
      <c r="H192" s="49" t="str">
        <f>IF(formulář!I207="","",formulář!I207)</f>
        <v/>
      </c>
      <c r="I192" s="49" t="str">
        <f>IF(A192="smazat červenou","",IF(formulář!R207="",0,formulář!R207))</f>
        <v/>
      </c>
      <c r="J192" s="49" t="str">
        <f>IF(A192="smazat červenou","",IF(formulář!S207="",0,formulář!S207))</f>
        <v/>
      </c>
      <c r="K192" s="49" t="str">
        <f>IF(A192="smazat červenou","",IF(formulář!G207="",0,formulář!G207))</f>
        <v/>
      </c>
      <c r="L192" s="49" t="str">
        <f>IF(A192="","",IF(formulář!J207="","",formulář!CB207))</f>
        <v/>
      </c>
      <c r="M192" s="49" t="str">
        <f>IF(A192="","",IF(formulář!K207="","",formulář!CC207))</f>
        <v/>
      </c>
      <c r="N192" s="49" t="str">
        <f>IF(A192="","",IF(formulář!L207="","",formulář!CD207))</f>
        <v/>
      </c>
      <c r="O192" s="49" t="str">
        <f>IF(A192="","",IF(formulář!M207="","",formulář!CE207))</f>
        <v/>
      </c>
      <c r="P192" s="49" t="str">
        <f>IF(A192="smazat červenou","",formulář!CF207)</f>
        <v/>
      </c>
    </row>
    <row r="193" spans="1:16" x14ac:dyDescent="0.2">
      <c r="A193" s="49" t="str">
        <f>IF(formulář!D208="","smazat červenou",IF(formulář!CG208&lt;&gt;"",formulář!CG208,1))</f>
        <v>smazat červenou</v>
      </c>
      <c r="B193" s="49" t="str">
        <f t="shared" si="2"/>
        <v>celé řádky</v>
      </c>
      <c r="C193" s="49" t="str">
        <f>IF(formulář!D208="","",IF(formulář!B208="",formulář!A208,formulář!B208))</f>
        <v/>
      </c>
      <c r="D193" s="49"/>
      <c r="E193" s="49" t="str">
        <f>IF(formulář!F208="","",formulář!CI208)</f>
        <v/>
      </c>
      <c r="F193" s="49" t="str">
        <f>IF(formulář!D208="","",formulář!D208)</f>
        <v/>
      </c>
      <c r="G193" s="49" t="str">
        <f>IF(formulář!E208="","",formulář!E208)</f>
        <v/>
      </c>
      <c r="H193" s="49" t="str">
        <f>IF(formulář!I208="","",formulář!I208)</f>
        <v/>
      </c>
      <c r="I193" s="49" t="str">
        <f>IF(A193="smazat červenou","",IF(formulář!R208="",0,formulář!R208))</f>
        <v/>
      </c>
      <c r="J193" s="49" t="str">
        <f>IF(A193="smazat červenou","",IF(formulář!S208="",0,formulář!S208))</f>
        <v/>
      </c>
      <c r="K193" s="49" t="str">
        <f>IF(A193="smazat červenou","",IF(formulář!G208="",0,formulář!G208))</f>
        <v/>
      </c>
      <c r="L193" s="49" t="str">
        <f>IF(A193="","",IF(formulář!J208="","",formulář!CB208))</f>
        <v/>
      </c>
      <c r="M193" s="49" t="str">
        <f>IF(A193="","",IF(formulář!K208="","",formulář!CC208))</f>
        <v/>
      </c>
      <c r="N193" s="49" t="str">
        <f>IF(A193="","",IF(formulář!L208="","",formulář!CD208))</f>
        <v/>
      </c>
      <c r="O193" s="49" t="str">
        <f>IF(A193="","",IF(formulář!M208="","",formulář!CE208))</f>
        <v/>
      </c>
      <c r="P193" s="49" t="str">
        <f>IF(A193="smazat červenou","",formulář!CF208)</f>
        <v/>
      </c>
    </row>
    <row r="194" spans="1:16" x14ac:dyDescent="0.2">
      <c r="A194" s="49" t="str">
        <f>IF(formulář!D209="","smazat červenou",IF(formulář!CG209&lt;&gt;"",formulář!CG209,1))</f>
        <v>smazat červenou</v>
      </c>
      <c r="B194" s="49" t="str">
        <f t="shared" ref="B194:B199" si="3">IF(A194="smazat červenou","celé řádky",2)</f>
        <v>celé řádky</v>
      </c>
      <c r="C194" s="49" t="str">
        <f>IF(formulář!D209="","",IF(formulář!B209="",formulář!A209,formulář!B209))</f>
        <v/>
      </c>
      <c r="D194" s="49"/>
      <c r="E194" s="49" t="str">
        <f>IF(formulář!F209="","",formulář!CI209)</f>
        <v/>
      </c>
      <c r="F194" s="49" t="str">
        <f>IF(formulář!D209="","",formulář!D209)</f>
        <v/>
      </c>
      <c r="G194" s="49" t="str">
        <f>IF(formulář!E209="","",formulář!E209)</f>
        <v/>
      </c>
      <c r="H194" s="49" t="str">
        <f>IF(formulář!I209="","",formulář!I209)</f>
        <v/>
      </c>
      <c r="I194" s="49" t="str">
        <f>IF(A194="smazat červenou","",IF(formulář!R209="",0,formulář!R209))</f>
        <v/>
      </c>
      <c r="J194" s="49" t="str">
        <f>IF(A194="smazat červenou","",IF(formulář!S209="",0,formulář!S209))</f>
        <v/>
      </c>
      <c r="K194" s="49" t="str">
        <f>IF(A194="smazat červenou","",IF(formulář!G209="",0,formulář!G209))</f>
        <v/>
      </c>
      <c r="L194" s="49" t="str">
        <f>IF(A194="","",IF(formulář!J209="","",formulář!CB209))</f>
        <v/>
      </c>
      <c r="M194" s="49" t="str">
        <f>IF(A194="","",IF(formulář!K209="","",formulář!CC209))</f>
        <v/>
      </c>
      <c r="N194" s="49" t="str">
        <f>IF(A194="","",IF(formulář!L209="","",formulář!CD209))</f>
        <v/>
      </c>
      <c r="O194" s="49" t="str">
        <f>IF(A194="","",IF(formulář!M209="","",formulář!CE209))</f>
        <v/>
      </c>
      <c r="P194" s="49" t="str">
        <f>IF(A194="smazat červenou","",formulář!CF209)</f>
        <v/>
      </c>
    </row>
    <row r="195" spans="1:16" x14ac:dyDescent="0.2">
      <c r="A195" s="49" t="str">
        <f>IF(formulář!D210="","smazat červenou",IF(formulář!CG210&lt;&gt;"",formulář!CG210,1))</f>
        <v>smazat červenou</v>
      </c>
      <c r="B195" s="49" t="str">
        <f t="shared" si="3"/>
        <v>celé řádky</v>
      </c>
      <c r="C195" s="49" t="str">
        <f>IF(formulář!D210="","",IF(formulář!B210="",formulář!A210,formulář!B210))</f>
        <v/>
      </c>
      <c r="D195" s="49"/>
      <c r="E195" s="49" t="str">
        <f>IF(formulář!F210="","",formulář!CI210)</f>
        <v/>
      </c>
      <c r="F195" s="49" t="str">
        <f>IF(formulář!D210="","",formulář!D210)</f>
        <v/>
      </c>
      <c r="G195" s="49" t="str">
        <f>IF(formulář!E210="","",formulář!E210)</f>
        <v/>
      </c>
      <c r="H195" s="49" t="str">
        <f>IF(formulář!I210="","",formulář!I210)</f>
        <v/>
      </c>
      <c r="I195" s="49" t="str">
        <f>IF(A195="smazat červenou","",IF(formulář!R210="",0,formulář!R210))</f>
        <v/>
      </c>
      <c r="J195" s="49" t="str">
        <f>IF(A195="smazat červenou","",IF(formulář!S210="",0,formulář!S210))</f>
        <v/>
      </c>
      <c r="K195" s="49" t="str">
        <f>IF(A195="smazat červenou","",IF(formulář!G210="",0,formulář!G210))</f>
        <v/>
      </c>
      <c r="L195" s="49" t="str">
        <f>IF(A195="","",IF(formulář!J210="","",formulář!CB210))</f>
        <v/>
      </c>
      <c r="M195" s="49" t="str">
        <f>IF(A195="","",IF(formulář!K210="","",formulář!CC210))</f>
        <v/>
      </c>
      <c r="N195" s="49" t="str">
        <f>IF(A195="","",IF(formulář!L210="","",formulář!CD210))</f>
        <v/>
      </c>
      <c r="O195" s="49" t="str">
        <f>IF(A195="","",IF(formulář!M210="","",formulář!CE210))</f>
        <v/>
      </c>
      <c r="P195" s="49" t="str">
        <f>IF(A195="smazat červenou","",formulář!CF210)</f>
        <v/>
      </c>
    </row>
    <row r="196" spans="1:16" x14ac:dyDescent="0.2">
      <c r="A196" s="49" t="str">
        <f>IF(formulář!D211="","smazat červenou",IF(formulář!CG211&lt;&gt;"",formulář!CG211,1))</f>
        <v>smazat červenou</v>
      </c>
      <c r="B196" s="49" t="str">
        <f t="shared" si="3"/>
        <v>celé řádky</v>
      </c>
      <c r="C196" s="49" t="str">
        <f>IF(formulář!D211="","",IF(formulář!B211="",formulář!A211,formulář!B211))</f>
        <v/>
      </c>
      <c r="D196" s="49"/>
      <c r="E196" s="49" t="str">
        <f>IF(formulář!F211="","",formulář!CI211)</f>
        <v/>
      </c>
      <c r="F196" s="49" t="str">
        <f>IF(formulář!D211="","",formulář!D211)</f>
        <v/>
      </c>
      <c r="G196" s="49" t="str">
        <f>IF(formulář!E211="","",formulář!E211)</f>
        <v/>
      </c>
      <c r="H196" s="49" t="str">
        <f>IF(formulář!I211="","",formulář!I211)</f>
        <v/>
      </c>
      <c r="I196" s="49" t="str">
        <f>IF(A196="smazat červenou","",IF(formulář!R211="",0,formulář!R211))</f>
        <v/>
      </c>
      <c r="J196" s="49" t="str">
        <f>IF(A196="smazat červenou","",IF(formulář!S211="",0,formulář!S211))</f>
        <v/>
      </c>
      <c r="K196" s="49" t="str">
        <f>IF(A196="smazat červenou","",IF(formulář!G211="",0,formulář!G211))</f>
        <v/>
      </c>
      <c r="L196" s="49" t="str">
        <f>IF(A196="","",IF(formulář!J211="","",formulář!CB211))</f>
        <v/>
      </c>
      <c r="M196" s="49" t="str">
        <f>IF(A196="","",IF(formulář!K211="","",formulář!CC211))</f>
        <v/>
      </c>
      <c r="N196" s="49" t="str">
        <f>IF(A196="","",IF(formulář!L211="","",formulář!CD211))</f>
        <v/>
      </c>
      <c r="O196" s="49" t="str">
        <f>IF(A196="","",IF(formulář!M211="","",formulář!CE211))</f>
        <v/>
      </c>
      <c r="P196" s="49" t="str">
        <f>IF(A196="smazat červenou","",formulář!CF211)</f>
        <v/>
      </c>
    </row>
    <row r="197" spans="1:16" x14ac:dyDescent="0.2">
      <c r="A197" s="49" t="str">
        <f>IF(formulář!D212="","smazat červenou",IF(formulář!CG212&lt;&gt;"",formulář!CG212,1))</f>
        <v>smazat červenou</v>
      </c>
      <c r="B197" s="49" t="str">
        <f t="shared" si="3"/>
        <v>celé řádky</v>
      </c>
      <c r="C197" s="49" t="str">
        <f>IF(formulář!D212="","",IF(formulář!B212="",formulář!A212,formulář!B212))</f>
        <v/>
      </c>
      <c r="D197" s="49"/>
      <c r="E197" s="49" t="str">
        <f>IF(formulář!F212="","",formulář!CI212)</f>
        <v/>
      </c>
      <c r="F197" s="49" t="str">
        <f>IF(formulář!D212="","",formulář!D212)</f>
        <v/>
      </c>
      <c r="G197" s="49" t="str">
        <f>IF(formulář!E212="","",formulář!E212)</f>
        <v/>
      </c>
      <c r="H197" s="49" t="str">
        <f>IF(formulář!I212="","",formulář!I212)</f>
        <v/>
      </c>
      <c r="I197" s="49" t="str">
        <f>IF(A197="smazat červenou","",IF(formulář!R212="",0,formulář!R212))</f>
        <v/>
      </c>
      <c r="J197" s="49" t="str">
        <f>IF(A197="smazat červenou","",IF(formulář!S212="",0,formulář!S212))</f>
        <v/>
      </c>
      <c r="K197" s="49" t="str">
        <f>IF(A197="smazat červenou","",IF(formulář!G212="",0,formulář!G212))</f>
        <v/>
      </c>
      <c r="L197" s="49" t="str">
        <f>IF(A197="","",IF(formulář!J212="","",formulář!CB212))</f>
        <v/>
      </c>
      <c r="M197" s="49" t="str">
        <f>IF(A197="","",IF(formulář!K212="","",formulář!CC212))</f>
        <v/>
      </c>
      <c r="N197" s="49" t="str">
        <f>IF(A197="","",IF(formulář!L212="","",formulář!CD212))</f>
        <v/>
      </c>
      <c r="O197" s="49" t="str">
        <f>IF(A197="","",IF(formulář!M212="","",formulář!CE212))</f>
        <v/>
      </c>
      <c r="P197" s="49" t="str">
        <f>IF(A197="smazat červenou","",formulář!CF212)</f>
        <v/>
      </c>
    </row>
    <row r="198" spans="1:16" x14ac:dyDescent="0.2">
      <c r="A198" s="49" t="str">
        <f>IF(formulář!D213="","smazat červenou",IF(formulář!CG213&lt;&gt;"",formulář!CG213,1))</f>
        <v>smazat červenou</v>
      </c>
      <c r="B198" s="49" t="str">
        <f t="shared" si="3"/>
        <v>celé řádky</v>
      </c>
      <c r="C198" s="49" t="str">
        <f>IF(formulář!D213="","",IF(formulář!B213="",formulář!A213,formulář!B213))</f>
        <v/>
      </c>
      <c r="D198" s="49"/>
      <c r="E198" s="49" t="str">
        <f>IF(formulář!F213="","",formulář!CI213)</f>
        <v/>
      </c>
      <c r="F198" s="49" t="str">
        <f>IF(formulář!D213="","",formulář!D213)</f>
        <v/>
      </c>
      <c r="G198" s="49" t="str">
        <f>IF(formulář!E213="","",formulář!E213)</f>
        <v/>
      </c>
      <c r="H198" s="49" t="str">
        <f>IF(formulář!I213="","",formulář!I213)</f>
        <v/>
      </c>
      <c r="I198" s="49" t="str">
        <f>IF(A198="smazat červenou","",IF(formulář!R213="",0,formulář!R213))</f>
        <v/>
      </c>
      <c r="J198" s="49" t="str">
        <f>IF(A198="smazat červenou","",IF(formulář!S213="",0,formulář!S213))</f>
        <v/>
      </c>
      <c r="K198" s="49" t="str">
        <f>IF(A198="smazat červenou","",IF(formulář!G213="",0,formulář!G213))</f>
        <v/>
      </c>
      <c r="L198" s="49" t="str">
        <f>IF(A198="","",IF(formulář!J213="","",formulář!CB213))</f>
        <v/>
      </c>
      <c r="M198" s="49" t="str">
        <f>IF(A198="","",IF(formulář!K213="","",formulář!CC213))</f>
        <v/>
      </c>
      <c r="N198" s="49" t="str">
        <f>IF(A198="","",IF(formulář!L213="","",formulář!CD213))</f>
        <v/>
      </c>
      <c r="O198" s="49" t="str">
        <f>IF(A198="","",IF(formulář!M213="","",formulář!CE213))</f>
        <v/>
      </c>
      <c r="P198" s="49" t="str">
        <f>IF(A198="smazat červenou","",formulář!CF213)</f>
        <v/>
      </c>
    </row>
    <row r="199" spans="1:16" x14ac:dyDescent="0.2">
      <c r="A199" s="49" t="str">
        <f>IF(formulář!D214="","smazat červenou",IF(formulář!CG214&lt;&gt;"",formulář!CG214,1))</f>
        <v>smazat červenou</v>
      </c>
      <c r="B199" s="49" t="str">
        <f t="shared" si="3"/>
        <v>celé řádky</v>
      </c>
      <c r="C199" s="49" t="str">
        <f>IF(formulář!D214="","",IF(formulář!B214="",formulář!A214,formulář!B214))</f>
        <v/>
      </c>
      <c r="D199" s="49"/>
      <c r="E199" s="49" t="str">
        <f>IF(formulář!F214="","",formulář!CI214)</f>
        <v/>
      </c>
      <c r="F199" s="49" t="str">
        <f>IF(formulář!D214="","",formulář!D214)</f>
        <v/>
      </c>
      <c r="G199" s="49" t="str">
        <f>IF(formulář!E214="","",formulář!E214)</f>
        <v/>
      </c>
      <c r="H199" s="49" t="str">
        <f>IF(formulář!I214="","",formulář!I214)</f>
        <v/>
      </c>
      <c r="I199" s="49" t="str">
        <f>IF(A199="smazat červenou","",IF(formulář!R214="",0,formulář!R214))</f>
        <v/>
      </c>
      <c r="J199" s="49" t="str">
        <f>IF(A199="smazat červenou","",IF(formulář!S214="",0,formulář!S214))</f>
        <v/>
      </c>
      <c r="K199" s="49" t="str">
        <f>IF(A199="smazat červenou","",IF(formulář!G214="",0,formulář!G214))</f>
        <v/>
      </c>
      <c r="L199" s="49" t="str">
        <f>IF(A199="","",IF(formulář!J214="","",formulář!CB214))</f>
        <v/>
      </c>
      <c r="M199" s="49" t="str">
        <f>IF(A199="","",IF(formulář!K214="","",formulář!CC214))</f>
        <v/>
      </c>
      <c r="N199" s="49" t="str">
        <f>IF(A199="","",IF(formulář!L214="","",formulář!CD214))</f>
        <v/>
      </c>
      <c r="O199" s="49" t="str">
        <f>IF(A199="","",IF(formulář!M214="","",formulář!CE214))</f>
        <v/>
      </c>
      <c r="P199" s="49" t="str">
        <f>IF(A199="smazat červenou","",formulář!CF214)</f>
        <v/>
      </c>
    </row>
  </sheetData>
  <sheetProtection selectLockedCells="1" selectUnlockedCells="1"/>
  <conditionalFormatting sqref="A1:A199">
    <cfRule type="expression" dxfId="15" priority="2" stopIfTrue="1">
      <formula>A1="smazat červenou"</formula>
    </cfRule>
  </conditionalFormatting>
  <conditionalFormatting sqref="B1:B199">
    <cfRule type="expression" dxfId="14" priority="3" stopIfTrue="1">
      <formula>A1="smazat červenou"</formula>
    </cfRule>
  </conditionalFormatting>
  <conditionalFormatting sqref="C1:C199">
    <cfRule type="expression" dxfId="13" priority="4" stopIfTrue="1">
      <formula>A1="smazat červenou"</formula>
    </cfRule>
  </conditionalFormatting>
  <conditionalFormatting sqref="D1:D199">
    <cfRule type="expression" dxfId="12" priority="5" stopIfTrue="1">
      <formula>A1="smazat červenou"</formula>
    </cfRule>
  </conditionalFormatting>
  <conditionalFormatting sqref="E1:E199">
    <cfRule type="expression" dxfId="11" priority="6" stopIfTrue="1">
      <formula>A1="smazat červenou"</formula>
    </cfRule>
  </conditionalFormatting>
  <conditionalFormatting sqref="F1:F199">
    <cfRule type="expression" dxfId="10" priority="7" stopIfTrue="1">
      <formula>A1="smazat červenou"</formula>
    </cfRule>
  </conditionalFormatting>
  <conditionalFormatting sqref="G1:G199">
    <cfRule type="expression" dxfId="9" priority="8" stopIfTrue="1">
      <formula>A1="smazat červenou"</formula>
    </cfRule>
  </conditionalFormatting>
  <conditionalFormatting sqref="H1:H1048576">
    <cfRule type="expression" dxfId="8" priority="9" stopIfTrue="1">
      <formula>A1="smazat červenou"</formula>
    </cfRule>
  </conditionalFormatting>
  <conditionalFormatting sqref="I1:I199">
    <cfRule type="expression" dxfId="7" priority="10" stopIfTrue="1">
      <formula>A1="smazat červenou"</formula>
    </cfRule>
  </conditionalFormatting>
  <conditionalFormatting sqref="J1:J199">
    <cfRule type="expression" dxfId="6" priority="11" stopIfTrue="1">
      <formula>A1="smazat červenou"</formula>
    </cfRule>
  </conditionalFormatting>
  <conditionalFormatting sqref="K1:K199">
    <cfRule type="expression" dxfId="5" priority="12" stopIfTrue="1">
      <formula>A1="smazat červenou"</formula>
    </cfRule>
  </conditionalFormatting>
  <conditionalFormatting sqref="L1:L199">
    <cfRule type="expression" dxfId="4" priority="13" stopIfTrue="1">
      <formula>A1="smazat červenou"</formula>
    </cfRule>
  </conditionalFormatting>
  <conditionalFormatting sqref="M1:M199">
    <cfRule type="expression" dxfId="3" priority="14" stopIfTrue="1">
      <formula>A1="smazat červenou"</formula>
    </cfRule>
  </conditionalFormatting>
  <conditionalFormatting sqref="N1:N199">
    <cfRule type="expression" dxfId="2" priority="15" stopIfTrue="1">
      <formula>A1="smazat červenou"</formula>
    </cfRule>
  </conditionalFormatting>
  <conditionalFormatting sqref="O1:O199">
    <cfRule type="expression" dxfId="1" priority="16" stopIfTrue="1">
      <formula>A1="smazat červenou"</formula>
    </cfRule>
  </conditionalFormatting>
  <conditionalFormatting sqref="P1:P199">
    <cfRule type="expression" dxfId="0" priority="17" stopIfTrue="1">
      <formula>A1="smazat červenou"</formula>
    </cfRule>
  </conditionalFormatting>
  <pageMargins left="0.31527777777777777" right="0.31527777777777777" top="0.31527777777777777" bottom="0.31527777777777777" header="0.51180555555555551" footer="0.51180555555555551"/>
  <pageSetup paperSize="9" scale="70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Ceník služeb</vt:lpstr>
      <vt:lpstr>CN</vt:lpstr>
      <vt:lpstr>formulář</vt:lpstr>
      <vt:lpstr>DAEX</vt:lpstr>
      <vt:lpstr>'Ceník služeb'!Oblast_tisku</vt:lpstr>
      <vt:lpstr>CN!Oblast_tisku</vt:lpstr>
      <vt:lpstr>formulář!Oblast_tisku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Stehlik</dc:creator>
  <cp:lastModifiedBy>RH</cp:lastModifiedBy>
  <cp:lastPrinted>2023-01-25T13:41:38Z</cp:lastPrinted>
  <dcterms:created xsi:type="dcterms:W3CDTF">2018-09-20T07:00:02Z</dcterms:created>
  <dcterms:modified xsi:type="dcterms:W3CDTF">2023-01-25T13:46:51Z</dcterms:modified>
</cp:coreProperties>
</file>